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610" windowHeight="11640"/>
  </bookViews>
  <sheets>
    <sheet name="List1" sheetId="1" r:id="rId1"/>
    <sheet name="List2" sheetId="2" r:id="rId2"/>
    <sheet name="List3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O6" i="1"/>
  <c r="P27"/>
  <c r="P28"/>
  <c r="P29"/>
  <c r="P30"/>
  <c r="P31"/>
  <c r="P32"/>
  <c r="P33"/>
  <c r="P34"/>
  <c r="P35"/>
  <c r="P36"/>
  <c r="P37"/>
  <c r="P38"/>
  <c r="P39"/>
  <c r="P40"/>
  <c r="P42"/>
  <c r="P43"/>
  <c r="P44"/>
  <c r="P45"/>
  <c r="P46"/>
  <c r="P47"/>
  <c r="P41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26"/>
  <c r="L27"/>
  <c r="L28"/>
  <c r="L30"/>
  <c r="L31"/>
  <c r="L32"/>
  <c r="L29"/>
  <c r="L34"/>
  <c r="L36"/>
  <c r="L37"/>
  <c r="L38"/>
  <c r="L33"/>
  <c r="L39"/>
  <c r="L35"/>
  <c r="L40"/>
  <c r="L42"/>
  <c r="L43"/>
  <c r="L44"/>
  <c r="L45"/>
  <c r="L46"/>
  <c r="L47"/>
  <c r="L41"/>
  <c r="L48"/>
  <c r="L49"/>
  <c r="L50"/>
  <c r="L52"/>
  <c r="L53"/>
  <c r="L54"/>
  <c r="L55"/>
  <c r="L51"/>
  <c r="L56"/>
  <c r="L57"/>
  <c r="L58"/>
  <c r="L59"/>
  <c r="L60"/>
  <c r="L61"/>
  <c r="L63"/>
  <c r="L64"/>
  <c r="L62"/>
  <c r="L65"/>
  <c r="L66"/>
  <c r="L67"/>
  <c r="L68"/>
  <c r="L70"/>
  <c r="L71"/>
  <c r="L72"/>
  <c r="L73"/>
  <c r="L74"/>
  <c r="L75"/>
  <c r="L76"/>
  <c r="L77"/>
  <c r="L78"/>
  <c r="L79"/>
  <c r="L80"/>
  <c r="L81"/>
  <c r="L69"/>
  <c r="L82"/>
  <c r="L83"/>
  <c r="L84"/>
  <c r="L26"/>
  <c r="K27"/>
  <c r="K28"/>
  <c r="K30"/>
  <c r="K31"/>
  <c r="K32"/>
  <c r="K29"/>
  <c r="K34"/>
  <c r="K36"/>
  <c r="K37"/>
  <c r="K38"/>
  <c r="K33"/>
  <c r="K39"/>
  <c r="K35"/>
  <c r="K40"/>
  <c r="K42"/>
  <c r="K43"/>
  <c r="K44"/>
  <c r="K45"/>
  <c r="K46"/>
  <c r="K47"/>
  <c r="K41"/>
  <c r="K48"/>
  <c r="K49"/>
  <c r="K50"/>
  <c r="K52"/>
  <c r="K53"/>
  <c r="K54"/>
  <c r="K55"/>
  <c r="K51"/>
  <c r="K56"/>
  <c r="K57"/>
  <c r="K58"/>
  <c r="K59"/>
  <c r="K60"/>
  <c r="K61"/>
  <c r="K63"/>
  <c r="K64"/>
  <c r="K62"/>
  <c r="K65"/>
  <c r="K66"/>
  <c r="K67"/>
  <c r="K68"/>
  <c r="K70"/>
  <c r="K71"/>
  <c r="K72"/>
  <c r="K73"/>
  <c r="K74"/>
  <c r="K75"/>
  <c r="K76"/>
  <c r="K77"/>
  <c r="K78"/>
  <c r="K79"/>
  <c r="K80"/>
  <c r="K81"/>
  <c r="K69"/>
  <c r="K82"/>
  <c r="K83"/>
  <c r="K84"/>
  <c r="K26"/>
  <c r="J27"/>
  <c r="J28"/>
  <c r="J30"/>
  <c r="J31"/>
  <c r="J32"/>
  <c r="J29"/>
  <c r="J34"/>
  <c r="J36"/>
  <c r="J37"/>
  <c r="J38"/>
  <c r="J33"/>
  <c r="J39"/>
  <c r="J35"/>
  <c r="J40"/>
  <c r="J42"/>
  <c r="J43"/>
  <c r="J44"/>
  <c r="J45"/>
  <c r="J46"/>
  <c r="J47"/>
  <c r="J41"/>
  <c r="J48"/>
  <c r="J49"/>
  <c r="J50"/>
  <c r="J52"/>
  <c r="J53"/>
  <c r="J54"/>
  <c r="J55"/>
  <c r="J51"/>
  <c r="J56"/>
  <c r="J57"/>
  <c r="J58"/>
  <c r="J59"/>
  <c r="J60"/>
  <c r="J61"/>
  <c r="J63"/>
  <c r="J64"/>
  <c r="J62"/>
  <c r="J65"/>
  <c r="J66"/>
  <c r="J67"/>
  <c r="J68"/>
  <c r="J70"/>
  <c r="J71"/>
  <c r="J72"/>
  <c r="J73"/>
  <c r="J74"/>
  <c r="J75"/>
  <c r="J76"/>
  <c r="J77"/>
  <c r="J78"/>
  <c r="J79"/>
  <c r="J80"/>
  <c r="J81"/>
  <c r="J69"/>
  <c r="J82"/>
  <c r="J83"/>
  <c r="J84"/>
  <c r="J26"/>
  <c r="I27"/>
  <c r="I28"/>
  <c r="I30"/>
  <c r="I31"/>
  <c r="I32"/>
  <c r="I29"/>
  <c r="I34"/>
  <c r="I36"/>
  <c r="I37"/>
  <c r="I38"/>
  <c r="I33"/>
  <c r="I39"/>
  <c r="I35"/>
  <c r="I40"/>
  <c r="I42"/>
  <c r="I43"/>
  <c r="I44"/>
  <c r="I45"/>
  <c r="I46"/>
  <c r="I47"/>
  <c r="I41"/>
  <c r="I48"/>
  <c r="I49"/>
  <c r="I50"/>
  <c r="I52"/>
  <c r="I53"/>
  <c r="I54"/>
  <c r="I55"/>
  <c r="I51"/>
  <c r="I56"/>
  <c r="I57"/>
  <c r="I58"/>
  <c r="I59"/>
  <c r="I60"/>
  <c r="I61"/>
  <c r="I63"/>
  <c r="I64"/>
  <c r="I62"/>
  <c r="I65"/>
  <c r="I66"/>
  <c r="I67"/>
  <c r="I68"/>
  <c r="I70"/>
  <c r="I71"/>
  <c r="I72"/>
  <c r="I73"/>
  <c r="I74"/>
  <c r="I75"/>
  <c r="I76"/>
  <c r="I77"/>
  <c r="I78"/>
  <c r="I79"/>
  <c r="I80"/>
  <c r="I81"/>
  <c r="I69"/>
  <c r="I82"/>
  <c r="I83"/>
  <c r="I84"/>
  <c r="I26"/>
  <c r="H27"/>
  <c r="H28"/>
  <c r="H30"/>
  <c r="H31"/>
  <c r="H32"/>
  <c r="H29"/>
  <c r="H34"/>
  <c r="H36"/>
  <c r="H37"/>
  <c r="H38"/>
  <c r="H33"/>
  <c r="H39"/>
  <c r="H35"/>
  <c r="H40"/>
  <c r="H42"/>
  <c r="H43"/>
  <c r="H44"/>
  <c r="H45"/>
  <c r="H46"/>
  <c r="H47"/>
  <c r="H41"/>
  <c r="H48"/>
  <c r="H49"/>
  <c r="H50"/>
  <c r="H52"/>
  <c r="H53"/>
  <c r="H54"/>
  <c r="H55"/>
  <c r="H51"/>
  <c r="H56"/>
  <c r="H57"/>
  <c r="H58"/>
  <c r="H59"/>
  <c r="H60"/>
  <c r="H61"/>
  <c r="H63"/>
  <c r="H64"/>
  <c r="H62"/>
  <c r="H65"/>
  <c r="H66"/>
  <c r="H67"/>
  <c r="H68"/>
  <c r="H70"/>
  <c r="H71"/>
  <c r="H72"/>
  <c r="H73"/>
  <c r="H74"/>
  <c r="H75"/>
  <c r="H76"/>
  <c r="H77"/>
  <c r="H78"/>
  <c r="H79"/>
  <c r="H80"/>
  <c r="H81"/>
  <c r="H69"/>
  <c r="H82"/>
  <c r="H83"/>
  <c r="H84"/>
  <c r="H26"/>
  <c r="G27"/>
  <c r="G28"/>
  <c r="G30"/>
  <c r="G31"/>
  <c r="G32"/>
  <c r="G29"/>
  <c r="G34"/>
  <c r="G36"/>
  <c r="G37"/>
  <c r="G38"/>
  <c r="G33"/>
  <c r="G39"/>
  <c r="G35"/>
  <c r="G40"/>
  <c r="G42"/>
  <c r="G43"/>
  <c r="G44"/>
  <c r="G45"/>
  <c r="G46"/>
  <c r="G47"/>
  <c r="G41"/>
  <c r="G48"/>
  <c r="G49"/>
  <c r="G50"/>
  <c r="G52"/>
  <c r="G53"/>
  <c r="G54"/>
  <c r="G55"/>
  <c r="G51"/>
  <c r="G56"/>
  <c r="G57"/>
  <c r="G58"/>
  <c r="G59"/>
  <c r="G60"/>
  <c r="G61"/>
  <c r="G63"/>
  <c r="G64"/>
  <c r="G62"/>
  <c r="G65"/>
  <c r="G66"/>
  <c r="G67"/>
  <c r="G68"/>
  <c r="G70"/>
  <c r="G71"/>
  <c r="G72"/>
  <c r="G73"/>
  <c r="G74"/>
  <c r="G75"/>
  <c r="G76"/>
  <c r="G77"/>
  <c r="G78"/>
  <c r="G79"/>
  <c r="G80"/>
  <c r="G81"/>
  <c r="G69"/>
  <c r="G82"/>
  <c r="G83"/>
  <c r="G84"/>
  <c r="G26"/>
  <c r="F27"/>
  <c r="F28"/>
  <c r="F30"/>
  <c r="F31"/>
  <c r="F32"/>
  <c r="F29"/>
  <c r="F34"/>
  <c r="F36"/>
  <c r="F37"/>
  <c r="F38"/>
  <c r="F33"/>
  <c r="F39"/>
  <c r="F35"/>
  <c r="F40"/>
  <c r="F42"/>
  <c r="F43"/>
  <c r="F44"/>
  <c r="F45"/>
  <c r="F46"/>
  <c r="F47"/>
  <c r="F41"/>
  <c r="F48"/>
  <c r="F49"/>
  <c r="F50"/>
  <c r="F52"/>
  <c r="F53"/>
  <c r="F54"/>
  <c r="F55"/>
  <c r="F51"/>
  <c r="F56"/>
  <c r="F57"/>
  <c r="F58"/>
  <c r="F59"/>
  <c r="F60"/>
  <c r="F61"/>
  <c r="F63"/>
  <c r="F64"/>
  <c r="F62"/>
  <c r="F65"/>
  <c r="F66"/>
  <c r="F67"/>
  <c r="F68"/>
  <c r="F70"/>
  <c r="F71"/>
  <c r="F72"/>
  <c r="F73"/>
  <c r="F74"/>
  <c r="F75"/>
  <c r="F76"/>
  <c r="F77"/>
  <c r="F78"/>
  <c r="F79"/>
  <c r="F80"/>
  <c r="F81"/>
  <c r="F69"/>
  <c r="F82"/>
  <c r="F83"/>
  <c r="F84"/>
  <c r="F26"/>
  <c r="E27"/>
  <c r="E28"/>
  <c r="E30"/>
  <c r="E31"/>
  <c r="E32"/>
  <c r="E29"/>
  <c r="E34"/>
  <c r="E36"/>
  <c r="E37"/>
  <c r="E38"/>
  <c r="E33"/>
  <c r="E39"/>
  <c r="E35"/>
  <c r="E40"/>
  <c r="E42"/>
  <c r="E43"/>
  <c r="E44"/>
  <c r="E45"/>
  <c r="E46"/>
  <c r="E47"/>
  <c r="E41"/>
  <c r="E48"/>
  <c r="E49"/>
  <c r="E50"/>
  <c r="E52"/>
  <c r="E53"/>
  <c r="E54"/>
  <c r="E55"/>
  <c r="E51"/>
  <c r="E56"/>
  <c r="E57"/>
  <c r="E58"/>
  <c r="E59"/>
  <c r="E60"/>
  <c r="E61"/>
  <c r="E63"/>
  <c r="E64"/>
  <c r="E62"/>
  <c r="E65"/>
  <c r="E66"/>
  <c r="E67"/>
  <c r="E68"/>
  <c r="E70"/>
  <c r="E71"/>
  <c r="E72"/>
  <c r="E73"/>
  <c r="E74"/>
  <c r="E75"/>
  <c r="E76"/>
  <c r="E77"/>
  <c r="E78"/>
  <c r="E79"/>
  <c r="E80"/>
  <c r="E81"/>
  <c r="E69"/>
  <c r="E82"/>
  <c r="E83"/>
  <c r="E84"/>
  <c r="E26"/>
  <c r="D34"/>
  <c r="D36"/>
  <c r="D37"/>
  <c r="D38"/>
  <c r="D33"/>
  <c r="D39"/>
  <c r="D35"/>
  <c r="D40"/>
  <c r="D42"/>
  <c r="D43"/>
  <c r="D44"/>
  <c r="D45"/>
  <c r="D46"/>
  <c r="D47"/>
  <c r="D41"/>
  <c r="D48"/>
  <c r="D49"/>
  <c r="D50"/>
  <c r="D52"/>
  <c r="D53"/>
  <c r="D54"/>
  <c r="D55"/>
  <c r="D51"/>
  <c r="D56"/>
  <c r="D57"/>
  <c r="D58"/>
  <c r="D59"/>
  <c r="D60"/>
  <c r="D61"/>
  <c r="D63"/>
  <c r="D64"/>
  <c r="D62"/>
  <c r="D65"/>
  <c r="D66"/>
  <c r="D67"/>
  <c r="D68"/>
  <c r="D70"/>
  <c r="D71"/>
  <c r="D72"/>
  <c r="D73"/>
  <c r="D74"/>
  <c r="D75"/>
  <c r="D76"/>
  <c r="D77"/>
  <c r="D78"/>
  <c r="D79"/>
  <c r="D80"/>
  <c r="D81"/>
  <c r="D69"/>
  <c r="D82"/>
  <c r="D83"/>
  <c r="D84"/>
  <c r="D27"/>
  <c r="D28"/>
  <c r="D30"/>
  <c r="D31"/>
  <c r="D32"/>
  <c r="D29"/>
  <c r="D26"/>
  <c r="C27"/>
  <c r="C28"/>
  <c r="C30"/>
  <c r="C31"/>
  <c r="C32"/>
  <c r="C29"/>
  <c r="C34"/>
  <c r="C36"/>
  <c r="C37"/>
  <c r="C38"/>
  <c r="C33"/>
  <c r="C39"/>
  <c r="C35"/>
  <c r="C40"/>
  <c r="C42"/>
  <c r="C43"/>
  <c r="C44"/>
  <c r="C45"/>
  <c r="C46"/>
  <c r="C47"/>
  <c r="C41"/>
  <c r="C48"/>
  <c r="C49"/>
  <c r="C50"/>
  <c r="C52"/>
  <c r="C53"/>
  <c r="C54"/>
  <c r="C55"/>
  <c r="C51"/>
  <c r="C56"/>
  <c r="C57"/>
  <c r="C58"/>
  <c r="C59"/>
  <c r="C60"/>
  <c r="C61"/>
  <c r="C63"/>
  <c r="C64"/>
  <c r="C62"/>
  <c r="C65"/>
  <c r="C66"/>
  <c r="C67"/>
  <c r="C68"/>
  <c r="C70"/>
  <c r="C71"/>
  <c r="C72"/>
  <c r="C73"/>
  <c r="C74"/>
  <c r="C75"/>
  <c r="C76"/>
  <c r="C77"/>
  <c r="C78"/>
  <c r="C79"/>
  <c r="C80"/>
  <c r="C81"/>
  <c r="C69"/>
  <c r="C82"/>
  <c r="C83"/>
  <c r="C84"/>
  <c r="C26"/>
  <c r="R23"/>
  <c r="AL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"/>
  <c r="L88" l="1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87"/>
  <c r="O7"/>
  <c r="O8"/>
  <c r="O9"/>
  <c r="O10"/>
  <c r="O11"/>
  <c r="O12"/>
  <c r="T3" l="1"/>
  <c r="U3"/>
  <c r="V3"/>
  <c r="W3"/>
  <c r="X3"/>
  <c r="Y3"/>
  <c r="Z3"/>
  <c r="AA3"/>
  <c r="AB3"/>
  <c r="AC3"/>
  <c r="AD3"/>
  <c r="AE3"/>
  <c r="AF3"/>
  <c r="AG3"/>
  <c r="AH3"/>
  <c r="AI3"/>
  <c r="AJ3"/>
  <c r="AK3"/>
  <c r="AL3"/>
  <c r="U4"/>
  <c r="V4"/>
  <c r="W4"/>
  <c r="X4"/>
  <c r="Y4"/>
  <c r="Z4"/>
  <c r="AA4"/>
  <c r="AB4"/>
  <c r="AC4"/>
  <c r="AD4"/>
  <c r="AE4"/>
  <c r="AF4"/>
  <c r="AG4"/>
  <c r="AH4"/>
  <c r="AI4"/>
  <c r="AJ4"/>
  <c r="AK4"/>
  <c r="AL4"/>
  <c r="T5"/>
  <c r="V5"/>
  <c r="W5"/>
  <c r="X5"/>
  <c r="Y5"/>
  <c r="Z5"/>
  <c r="AA5"/>
  <c r="AB5"/>
  <c r="AC5"/>
  <c r="AD5"/>
  <c r="AE5"/>
  <c r="AF5"/>
  <c r="AG5"/>
  <c r="AH5"/>
  <c r="AI5"/>
  <c r="AJ5"/>
  <c r="AK5"/>
  <c r="AL5"/>
  <c r="T6"/>
  <c r="U6"/>
  <c r="W6"/>
  <c r="X6"/>
  <c r="Y6"/>
  <c r="Z6"/>
  <c r="AA6"/>
  <c r="AB6"/>
  <c r="AC6"/>
  <c r="AD6"/>
  <c r="AE6"/>
  <c r="AF6"/>
  <c r="AG6"/>
  <c r="AH6"/>
  <c r="AI6"/>
  <c r="AJ6"/>
  <c r="AK6"/>
  <c r="AL6"/>
  <c r="T7"/>
  <c r="U7"/>
  <c r="V7"/>
  <c r="X7"/>
  <c r="Y7"/>
  <c r="Z7"/>
  <c r="AA7"/>
  <c r="AB7"/>
  <c r="AC7"/>
  <c r="AD7"/>
  <c r="AE7"/>
  <c r="AF7"/>
  <c r="AG7"/>
  <c r="AH7"/>
  <c r="AI7"/>
  <c r="AJ7"/>
  <c r="AK7"/>
  <c r="AL7"/>
  <c r="T8"/>
  <c r="U8"/>
  <c r="V8"/>
  <c r="W8"/>
  <c r="Y8"/>
  <c r="Z8"/>
  <c r="AA8"/>
  <c r="AB8"/>
  <c r="AC8"/>
  <c r="AD8"/>
  <c r="AE8"/>
  <c r="AF8"/>
  <c r="AG8"/>
  <c r="AH8"/>
  <c r="AI8"/>
  <c r="AJ8"/>
  <c r="AK8"/>
  <c r="AL8"/>
  <c r="T9"/>
  <c r="U9"/>
  <c r="V9"/>
  <c r="W9"/>
  <c r="X9"/>
  <c r="Z9"/>
  <c r="AA9"/>
  <c r="AB9"/>
  <c r="AC9"/>
  <c r="AD9"/>
  <c r="AE9"/>
  <c r="AF9"/>
  <c r="AG9"/>
  <c r="AH9"/>
  <c r="AI9"/>
  <c r="AJ9"/>
  <c r="AK9"/>
  <c r="AL9"/>
  <c r="T10"/>
  <c r="U10"/>
  <c r="V10"/>
  <c r="W10"/>
  <c r="X10"/>
  <c r="Y10"/>
  <c r="AA10"/>
  <c r="AB10"/>
  <c r="AC10"/>
  <c r="AD10"/>
  <c r="AE10"/>
  <c r="AF10"/>
  <c r="AG10"/>
  <c r="AH10"/>
  <c r="AI10"/>
  <c r="AJ10"/>
  <c r="AK10"/>
  <c r="AL10"/>
  <c r="T11"/>
  <c r="U11"/>
  <c r="V11"/>
  <c r="W11"/>
  <c r="X11"/>
  <c r="Y11"/>
  <c r="Z11"/>
  <c r="AB11"/>
  <c r="AC11"/>
  <c r="AD11"/>
  <c r="AE11"/>
  <c r="AF11"/>
  <c r="AG11"/>
  <c r="AH11"/>
  <c r="AI11"/>
  <c r="AJ11"/>
  <c r="AK11"/>
  <c r="AL11"/>
  <c r="T12"/>
  <c r="U12"/>
  <c r="V12"/>
  <c r="W12"/>
  <c r="X12"/>
  <c r="Y12"/>
  <c r="Z12"/>
  <c r="AA12"/>
  <c r="AC12"/>
  <c r="AD12"/>
  <c r="AE12"/>
  <c r="AF12"/>
  <c r="AG12"/>
  <c r="AH12"/>
  <c r="AI12"/>
  <c r="AJ12"/>
  <c r="AK12"/>
  <c r="AL12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T14"/>
  <c r="U14"/>
  <c r="V14"/>
  <c r="W14"/>
  <c r="X14"/>
  <c r="Y14"/>
  <c r="Z14"/>
  <c r="AA14"/>
  <c r="AB14"/>
  <c r="AC14"/>
  <c r="AE14"/>
  <c r="AF14"/>
  <c r="AG14"/>
  <c r="AH14"/>
  <c r="AI14"/>
  <c r="AJ14"/>
  <c r="AK14"/>
  <c r="AL14"/>
  <c r="T15"/>
  <c r="U15"/>
  <c r="V15"/>
  <c r="W15"/>
  <c r="X15"/>
  <c r="Y15"/>
  <c r="Z15"/>
  <c r="AA15"/>
  <c r="AB15"/>
  <c r="AC15"/>
  <c r="AD15"/>
  <c r="AF15"/>
  <c r="AG15"/>
  <c r="AH15"/>
  <c r="AI15"/>
  <c r="AJ15"/>
  <c r="AK15"/>
  <c r="AL15"/>
  <c r="T16"/>
  <c r="U16"/>
  <c r="V16"/>
  <c r="W16"/>
  <c r="X16"/>
  <c r="Y16"/>
  <c r="Z16"/>
  <c r="AA16"/>
  <c r="AB16"/>
  <c r="AC16"/>
  <c r="AD16"/>
  <c r="AE16"/>
  <c r="AG16"/>
  <c r="AH16"/>
  <c r="AI16"/>
  <c r="AJ16"/>
  <c r="AK16"/>
  <c r="AL16"/>
  <c r="T17"/>
  <c r="U17"/>
  <c r="V17"/>
  <c r="W17"/>
  <c r="X17"/>
  <c r="Y17"/>
  <c r="Z17"/>
  <c r="AA17"/>
  <c r="AB17"/>
  <c r="AC17"/>
  <c r="AD17"/>
  <c r="AE17"/>
  <c r="AF17"/>
  <c r="AH17"/>
  <c r="AI17"/>
  <c r="AJ17"/>
  <c r="AK17"/>
  <c r="AL17"/>
  <c r="T18"/>
  <c r="U18"/>
  <c r="V18"/>
  <c r="W18"/>
  <c r="X18"/>
  <c r="Y18"/>
  <c r="Z18"/>
  <c r="AA18"/>
  <c r="AB18"/>
  <c r="AC18"/>
  <c r="AD18"/>
  <c r="AE18"/>
  <c r="AF18"/>
  <c r="AG18"/>
  <c r="AI18"/>
  <c r="AJ18"/>
  <c r="AK18"/>
  <c r="AL18"/>
  <c r="T19"/>
  <c r="U19"/>
  <c r="V19"/>
  <c r="W19"/>
  <c r="X19"/>
  <c r="Y19"/>
  <c r="Z19"/>
  <c r="AA19"/>
  <c r="AB19"/>
  <c r="AC19"/>
  <c r="AD19"/>
  <c r="AE19"/>
  <c r="AF19"/>
  <c r="AG19"/>
  <c r="AH19"/>
  <c r="AJ19"/>
  <c r="AK19"/>
  <c r="AL19"/>
  <c r="T20"/>
  <c r="U20"/>
  <c r="V20"/>
  <c r="W20"/>
  <c r="X20"/>
  <c r="Y20"/>
  <c r="Z20"/>
  <c r="AA20"/>
  <c r="AB20"/>
  <c r="AC20"/>
  <c r="AD20"/>
  <c r="AE20"/>
  <c r="AF20"/>
  <c r="AG20"/>
  <c r="AH20"/>
  <c r="AI20"/>
  <c r="AK20"/>
  <c r="AL20"/>
  <c r="T21"/>
  <c r="U21"/>
  <c r="V21"/>
  <c r="W21"/>
  <c r="X21"/>
  <c r="Y21"/>
  <c r="Z21"/>
  <c r="AA21"/>
  <c r="AB21"/>
  <c r="AC21"/>
  <c r="AD21"/>
  <c r="AE21"/>
  <c r="AF21"/>
  <c r="AG21"/>
  <c r="AH21"/>
  <c r="AI21"/>
  <c r="AJ21"/>
  <c r="AL21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O5" l="1"/>
  <c r="O4"/>
  <c r="O3"/>
  <c r="M23" l="1"/>
  <c r="N30"/>
  <c r="N32"/>
  <c r="N64"/>
  <c r="N75"/>
  <c r="N50"/>
  <c r="N83"/>
  <c r="K144" s="1"/>
  <c r="N49"/>
  <c r="N61"/>
  <c r="N51"/>
  <c r="N39"/>
  <c r="N79"/>
  <c r="N45"/>
  <c r="K105" s="1"/>
  <c r="N65"/>
  <c r="N62"/>
  <c r="N55"/>
  <c r="N76"/>
  <c r="K136" s="1"/>
  <c r="N74"/>
  <c r="N82"/>
  <c r="K143" s="1"/>
  <c r="N81"/>
  <c r="N80"/>
  <c r="K140" s="1"/>
  <c r="N40"/>
  <c r="N27"/>
  <c r="N77"/>
  <c r="N43"/>
  <c r="N42"/>
  <c r="N60"/>
  <c r="K121" s="1"/>
  <c r="N84"/>
  <c r="K145" s="1"/>
  <c r="N33"/>
  <c r="O33" s="1"/>
  <c r="N52"/>
  <c r="O52" s="1"/>
  <c r="N63"/>
  <c r="N67"/>
  <c r="N54"/>
  <c r="N35"/>
  <c r="N72"/>
  <c r="N41"/>
  <c r="O41" s="1"/>
  <c r="N71"/>
  <c r="O71" s="1"/>
  <c r="O72" s="1"/>
  <c r="N34"/>
  <c r="M3"/>
  <c r="M7"/>
  <c r="M11"/>
  <c r="M15"/>
  <c r="M19"/>
  <c r="M4"/>
  <c r="M12"/>
  <c r="M20"/>
  <c r="M9"/>
  <c r="M17"/>
  <c r="M22"/>
  <c r="M14"/>
  <c r="M2"/>
  <c r="M8"/>
  <c r="M16"/>
  <c r="M5"/>
  <c r="M13"/>
  <c r="M21"/>
  <c r="M6"/>
  <c r="M10"/>
  <c r="M18"/>
  <c r="N57"/>
  <c r="N38"/>
  <c r="N26"/>
  <c r="O26" s="1"/>
  <c r="N31"/>
  <c r="N48"/>
  <c r="K109" s="1"/>
  <c r="N28"/>
  <c r="O28" s="1"/>
  <c r="N29"/>
  <c r="N53"/>
  <c r="O53" s="1"/>
  <c r="N70"/>
  <c r="N46"/>
  <c r="O46" s="1"/>
  <c r="N37"/>
  <c r="N59"/>
  <c r="O59" s="1"/>
  <c r="O60" s="1"/>
  <c r="N68"/>
  <c r="K129" s="1"/>
  <c r="N69"/>
  <c r="N58"/>
  <c r="N47"/>
  <c r="N66"/>
  <c r="O66" s="1"/>
  <c r="N73"/>
  <c r="K133" s="1"/>
  <c r="N36"/>
  <c r="O36" s="1"/>
  <c r="N44"/>
  <c r="N78"/>
  <c r="K138" s="1"/>
  <c r="N56"/>
  <c r="O56" s="1"/>
  <c r="M43"/>
  <c r="M60"/>
  <c r="M33"/>
  <c r="M63"/>
  <c r="M54"/>
  <c r="M72"/>
  <c r="M71"/>
  <c r="M30"/>
  <c r="M46"/>
  <c r="M59"/>
  <c r="M69"/>
  <c r="M47"/>
  <c r="M73"/>
  <c r="M44"/>
  <c r="M56"/>
  <c r="M34"/>
  <c r="M64"/>
  <c r="M50"/>
  <c r="M49"/>
  <c r="M51"/>
  <c r="M79"/>
  <c r="M65"/>
  <c r="M55"/>
  <c r="M57"/>
  <c r="M38"/>
  <c r="M26"/>
  <c r="M31"/>
  <c r="M48"/>
  <c r="M28"/>
  <c r="M29"/>
  <c r="M53"/>
  <c r="M77"/>
  <c r="M42"/>
  <c r="M84"/>
  <c r="M52"/>
  <c r="M67"/>
  <c r="M35"/>
  <c r="M41"/>
  <c r="M70"/>
  <c r="M37"/>
  <c r="M68"/>
  <c r="M58"/>
  <c r="M66"/>
  <c r="M36"/>
  <c r="M78"/>
  <c r="M32"/>
  <c r="M75"/>
  <c r="M83"/>
  <c r="M61"/>
  <c r="M39"/>
  <c r="M45"/>
  <c r="M62"/>
  <c r="M76"/>
  <c r="M74"/>
  <c r="M82"/>
  <c r="M81"/>
  <c r="M80"/>
  <c r="M40"/>
  <c r="M27"/>
  <c r="O27" l="1"/>
  <c r="G88" s="1"/>
  <c r="O42"/>
  <c r="K142"/>
  <c r="O69"/>
  <c r="O73"/>
  <c r="K114"/>
  <c r="O54"/>
  <c r="K103"/>
  <c r="O43"/>
  <c r="K122"/>
  <c r="O61"/>
  <c r="K135"/>
  <c r="O48"/>
  <c r="K110"/>
  <c r="O49"/>
  <c r="G110" s="1"/>
  <c r="K104"/>
  <c r="O44"/>
  <c r="O45" s="1"/>
  <c r="G106" s="1"/>
  <c r="K91"/>
  <c r="O31"/>
  <c r="O62"/>
  <c r="O63" s="1"/>
  <c r="O39"/>
  <c r="O32"/>
  <c r="O70"/>
  <c r="O57"/>
  <c r="G118" s="1"/>
  <c r="O67"/>
  <c r="O68" s="1"/>
  <c r="O55"/>
  <c r="K124"/>
  <c r="O64"/>
  <c r="O65" s="1"/>
  <c r="O47"/>
  <c r="O58"/>
  <c r="O37"/>
  <c r="O38" s="1"/>
  <c r="O29"/>
  <c r="O34"/>
  <c r="O35" s="1"/>
  <c r="G96" s="1"/>
  <c r="O40"/>
  <c r="O74"/>
  <c r="O75" s="1"/>
  <c r="O76" s="1"/>
  <c r="O77" s="1"/>
  <c r="O78" s="1"/>
  <c r="O79" s="1"/>
  <c r="O80" s="1"/>
  <c r="O81" s="1"/>
  <c r="O82" s="1"/>
  <c r="O83" s="1"/>
  <c r="O84" s="1"/>
  <c r="K126"/>
  <c r="K111"/>
  <c r="O50"/>
  <c r="O51" s="1"/>
  <c r="O30"/>
  <c r="K141"/>
  <c r="K139"/>
  <c r="K132"/>
  <c r="K125"/>
  <c r="K99"/>
  <c r="K92"/>
  <c r="K137"/>
  <c r="K115"/>
  <c r="K116"/>
  <c r="K90"/>
  <c r="G111"/>
  <c r="K117"/>
  <c r="G117"/>
  <c r="K106"/>
  <c r="K89"/>
  <c r="G89"/>
  <c r="K97"/>
  <c r="K123"/>
  <c r="K88"/>
  <c r="K127"/>
  <c r="G127"/>
  <c r="K130"/>
  <c r="K118"/>
  <c r="K94"/>
  <c r="K100"/>
  <c r="G100"/>
  <c r="K112"/>
  <c r="K102"/>
  <c r="K101"/>
  <c r="G101"/>
  <c r="K134"/>
  <c r="K107"/>
  <c r="G107"/>
  <c r="K120"/>
  <c r="K113"/>
  <c r="K131"/>
  <c r="K98"/>
  <c r="K95"/>
  <c r="K119"/>
  <c r="G119"/>
  <c r="K96"/>
  <c r="K93"/>
  <c r="K87"/>
  <c r="G87"/>
  <c r="K108"/>
  <c r="K128"/>
  <c r="G122"/>
  <c r="G95" l="1"/>
  <c r="G123"/>
  <c r="G93"/>
  <c r="G98"/>
  <c r="G112"/>
  <c r="G94"/>
  <c r="G124"/>
  <c r="G116"/>
  <c r="G126"/>
  <c r="G125"/>
  <c r="G109"/>
  <c r="G108"/>
  <c r="G97"/>
  <c r="G131"/>
  <c r="G121"/>
  <c r="G120"/>
  <c r="G102"/>
  <c r="G91"/>
  <c r="G90"/>
  <c r="G129"/>
  <c r="G128"/>
  <c r="G114"/>
  <c r="G113"/>
  <c r="G92" l="1"/>
  <c r="G99"/>
  <c r="G115"/>
  <c r="G135"/>
  <c r="G132"/>
  <c r="G103"/>
  <c r="G133" l="1"/>
  <c r="G134"/>
  <c r="G105"/>
  <c r="G104"/>
  <c r="G136"/>
  <c r="G137" l="1"/>
  <c r="G138" l="1"/>
  <c r="G139" l="1"/>
  <c r="G140" l="1"/>
  <c r="G130" l="1"/>
  <c r="G141"/>
  <c r="G142" l="1"/>
  <c r="G143" l="1"/>
  <c r="G145" l="1"/>
  <c r="G144"/>
</calcChain>
</file>

<file path=xl/sharedStrings.xml><?xml version="1.0" encoding="utf-8"?>
<sst xmlns="http://schemas.openxmlformats.org/spreadsheetml/2006/main" count="165" uniqueCount="62">
  <si>
    <t>Glasač</t>
  </si>
  <si>
    <t>Redni broj</t>
  </si>
  <si>
    <t>Rešad Besničanin</t>
  </si>
  <si>
    <t>Radoja Racanović</t>
  </si>
  <si>
    <t>Dragan Dragoljević</t>
  </si>
  <si>
    <t>Boris Nazansky</t>
  </si>
  <si>
    <t>Aladin Mahmutović</t>
  </si>
  <si>
    <t>Boris Cvitanović</t>
  </si>
  <si>
    <t>Dragiša Cetić</t>
  </si>
  <si>
    <t>Ranko Skopal</t>
  </si>
  <si>
    <t>Tonči Milat</t>
  </si>
  <si>
    <t>Dragan Ivanovski</t>
  </si>
  <si>
    <t>Branko Milovanović</t>
  </si>
  <si>
    <t>Nedjeljko Nedić</t>
  </si>
  <si>
    <t>Pero Galogaža</t>
  </si>
  <si>
    <t>Živko Barišić</t>
  </si>
  <si>
    <t>Boris Babić</t>
  </si>
  <si>
    <t>Luka Pavičić</t>
  </si>
  <si>
    <t>Ranko Nedić</t>
  </si>
  <si>
    <t>Marko Mihaljević</t>
  </si>
  <si>
    <t>Tomislav Majsec</t>
  </si>
  <si>
    <t>Jovan Novaković</t>
  </si>
  <si>
    <t>Mile Janković</t>
  </si>
  <si>
    <t>Autor</t>
  </si>
  <si>
    <t>Bodovi</t>
  </si>
  <si>
    <t>Nebojša Dragomirović</t>
  </si>
  <si>
    <t>Mesud Malkoč</t>
  </si>
  <si>
    <t>Slavko Bovan</t>
  </si>
  <si>
    <t>Valter Kvalić</t>
  </si>
  <si>
    <t>Antun Cvitković</t>
  </si>
  <si>
    <t>Mladen Marković</t>
  </si>
  <si>
    <t>Tihomir Cindrić</t>
  </si>
  <si>
    <t>Maksim Antić</t>
  </si>
  <si>
    <t>Dinko Knežević</t>
  </si>
  <si>
    <t>Ilija Ozdanovac</t>
  </si>
  <si>
    <t>Miljenko Košutar</t>
  </si>
  <si>
    <t>Zlatan Pupezin</t>
  </si>
  <si>
    <t>Božidar Šimundža</t>
  </si>
  <si>
    <t>Zlatko Delić</t>
  </si>
  <si>
    <t>Jovan Nedić</t>
  </si>
  <si>
    <t>Ukupno glasova</t>
  </si>
  <si>
    <t>Zlato</t>
  </si>
  <si>
    <t>Srebro</t>
  </si>
  <si>
    <t>Bronca</t>
  </si>
  <si>
    <t>Rad br.</t>
  </si>
  <si>
    <t>Rang</t>
  </si>
  <si>
    <t>Glasao?</t>
  </si>
  <si>
    <t>Row Labels</t>
  </si>
  <si>
    <t>Grand Total</t>
  </si>
  <si>
    <t>Sum of Bodovi</t>
  </si>
  <si>
    <t>Sum of Ukupno glasova</t>
  </si>
  <si>
    <t>Min of Rang</t>
  </si>
  <si>
    <t>4. mjesto</t>
  </si>
  <si>
    <t>5.mjesto</t>
  </si>
  <si>
    <t>7.mjesto</t>
  </si>
  <si>
    <t>9.mjesto</t>
  </si>
  <si>
    <t>10.mjesto</t>
  </si>
  <si>
    <t>8.mjesto</t>
  </si>
  <si>
    <t>6. mjesto</t>
  </si>
  <si>
    <t>u  top 10?</t>
  </si>
  <si>
    <t>Ime</t>
  </si>
  <si>
    <t>Zeleno polje služi za pretraživanje rezultata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</si>
</sst>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16" xfId="0" applyFill="1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" xfId="0" builtinId="0"/>
  </cellStyles>
  <dxfs count="19">
    <dxf>
      <fill>
        <patternFill>
          <bgColor rgb="FFFFFF00"/>
        </patternFill>
      </fill>
    </dxf>
    <dxf>
      <fill>
        <patternFill>
          <bgColor rgb="FF996633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6633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6633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6633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-0.24994659260841701"/>
        </patternFill>
      </fill>
    </dxf>
    <dxf>
      <fill>
        <patternFill patternType="darkVertical">
          <bgColor theme="4"/>
        </patternFill>
      </fill>
    </dxf>
  </dxfs>
  <tableStyles count="2" defaultTableStyle="TableStyleMedium2" defaultPivotStyle="PivotStyleLight16">
    <tableStyle name="Stil tablice 1" pivot="0" count="1">
      <tableStyleElement type="wholeTable" dxfId="18"/>
    </tableStyle>
    <tableStyle name="Table Style 1" pivot="0" count="1">
      <tableStyleElement type="secondRowStripe" size="3"/>
    </tableStyle>
  </tableStyles>
  <colors>
    <mruColors>
      <color rgb="FF9966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ci Milat" refreshedDate="42648.731356365737" createdVersion="4" refreshedVersion="4" minRefreshableVersion="3" recordCount="59">
  <cacheSource type="worksheet">
    <worksheetSource ref="A25:P84" sheet="List1"/>
  </cacheSource>
  <cacheFields count="16">
    <cacheField name="Redni broj" numFmtId="0">
      <sharedItems containsSemiMixedTypes="0" containsString="0" containsNumber="1" containsInteger="1" minValue="1" maxValue="59"/>
    </cacheField>
    <cacheField name="Autor" numFmtId="0">
      <sharedItems count="32">
        <s v="Ranko Nedić"/>
        <s v="Nebojša Dragomirović"/>
        <s v="Boris Cvitanović"/>
        <s v="Marko Mihaljević"/>
        <s v="Mladen Marković"/>
        <s v="Tonči Milat"/>
        <s v="Mile Janković"/>
        <s v="Dragan Ivanovski"/>
        <s v="Slavko Bovan"/>
        <s v="Živko Barišić"/>
        <s v="Zlatko Delić"/>
        <s v="Miljenko Košutar"/>
        <s v="Antun Cvitković"/>
        <s v="Božidar Šimundža"/>
        <s v="Valter Kvalić"/>
        <s v="Nedjeljko Nedić"/>
        <s v="Dinko Knežević"/>
        <s v="Dragan Dragoljević"/>
        <s v="Ilija Ozdanovac"/>
        <s v="Maksim Antić"/>
        <s v="Aladin Mahmutović"/>
        <s v="Radoja Racanović"/>
        <s v="Zlatan Pupezin"/>
        <s v="Tihomir Cindrić"/>
        <s v="Jovan Nedić"/>
        <s v="Luka Pavičić"/>
        <s v="Boris Nazansky"/>
        <s v="Branko Milovanović"/>
        <s v="Mesud Malkoč"/>
        <s v="Tomislav Majsec"/>
        <s v="Jovan Novaković"/>
        <s v="Boris Babić"/>
      </sharedItems>
    </cacheField>
    <cacheField name="12" numFmtId="0">
      <sharedItems containsSemiMixedTypes="0" containsString="0" containsNumber="1" containsInteger="1" minValue="0" maxValue="3"/>
    </cacheField>
    <cacheField name="10" numFmtId="0">
      <sharedItems containsSemiMixedTypes="0" containsString="0" containsNumber="1" containsInteger="1" minValue="0" maxValue="2"/>
    </cacheField>
    <cacheField name="8" numFmtId="0">
      <sharedItems containsSemiMixedTypes="0" containsString="0" containsNumber="1" containsInteger="1" minValue="0" maxValue="4"/>
    </cacheField>
    <cacheField name="7" numFmtId="0">
      <sharedItems containsSemiMixedTypes="0" containsString="0" containsNumber="1" containsInteger="1" minValue="0" maxValue="2"/>
    </cacheField>
    <cacheField name="6" numFmtId="0">
      <sharedItems containsSemiMixedTypes="0" containsString="0" containsNumber="1" containsInteger="1" minValue="0" maxValue="2"/>
    </cacheField>
    <cacheField name="5" numFmtId="0">
      <sharedItems containsSemiMixedTypes="0" containsString="0" containsNumber="1" containsInteger="1" minValue="0" maxValue="2"/>
    </cacheField>
    <cacheField name="4" numFmtId="0">
      <sharedItems containsSemiMixedTypes="0" containsString="0" containsNumber="1" containsInteger="1" minValue="0" maxValue="2"/>
    </cacheField>
    <cacheField name="3" numFmtId="0">
      <sharedItems containsSemiMixedTypes="0" containsString="0" containsNumber="1" containsInteger="1" minValue="0" maxValue="2"/>
    </cacheField>
    <cacheField name="2" numFmtId="0">
      <sharedItems containsSemiMixedTypes="0" containsString="0" containsNumber="1" containsInteger="1" minValue="0" maxValue="2"/>
    </cacheField>
    <cacheField name="1" numFmtId="0">
      <sharedItems containsSemiMixedTypes="0" containsString="0" containsNumber="1" containsInteger="1" minValue="0" maxValue="4"/>
    </cacheField>
    <cacheField name="Ukupno glasova" numFmtId="0">
      <sharedItems containsSemiMixedTypes="0" containsString="0" containsNumber="1" containsInteger="1" minValue="0" maxValue="16"/>
    </cacheField>
    <cacheField name="Bodovi" numFmtId="0">
      <sharedItems containsSemiMixedTypes="0" containsString="0" containsNumber="1" containsInteger="1" minValue="0" maxValue="94"/>
    </cacheField>
    <cacheField name="Rang" numFmtId="0">
      <sharedItems containsSemiMixedTypes="0" containsString="0" containsNumber="1" containsInteger="1" minValue="1" maxValue="49"/>
    </cacheField>
    <cacheField name="Glasao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n v="58"/>
    <x v="0"/>
    <n v="2"/>
    <n v="1"/>
    <n v="4"/>
    <n v="2"/>
    <n v="2"/>
    <n v="0"/>
    <n v="0"/>
    <n v="0"/>
    <n v="1"/>
    <n v="0"/>
    <n v="12"/>
    <n v="94"/>
    <n v="1"/>
    <s v="Da"/>
  </r>
  <r>
    <n v="22"/>
    <x v="1"/>
    <n v="2"/>
    <n v="2"/>
    <n v="0"/>
    <n v="2"/>
    <n v="1"/>
    <n v="1"/>
    <n v="2"/>
    <n v="1"/>
    <n v="2"/>
    <n v="3"/>
    <n v="16"/>
    <n v="87"/>
    <n v="2"/>
    <s v="Ne"/>
  </r>
  <r>
    <n v="34"/>
    <x v="2"/>
    <n v="3"/>
    <n v="2"/>
    <n v="0"/>
    <n v="2"/>
    <n v="0"/>
    <n v="1"/>
    <n v="0"/>
    <n v="0"/>
    <n v="0"/>
    <n v="0"/>
    <n v="8"/>
    <n v="75"/>
    <n v="3"/>
    <s v="Da"/>
  </r>
  <r>
    <n v="26"/>
    <x v="3"/>
    <n v="1"/>
    <n v="2"/>
    <n v="0"/>
    <n v="0"/>
    <n v="2"/>
    <n v="0"/>
    <n v="2"/>
    <n v="2"/>
    <n v="1"/>
    <n v="0"/>
    <n v="10"/>
    <n v="60"/>
    <n v="4"/>
    <s v="Da"/>
  </r>
  <r>
    <n v="1"/>
    <x v="3"/>
    <n v="2"/>
    <n v="2"/>
    <n v="0"/>
    <n v="0"/>
    <n v="1"/>
    <n v="0"/>
    <n v="0"/>
    <n v="2"/>
    <n v="1"/>
    <n v="0"/>
    <n v="8"/>
    <n v="58"/>
    <n v="5"/>
    <s v="Da"/>
  </r>
  <r>
    <n v="50"/>
    <x v="3"/>
    <n v="1"/>
    <n v="1"/>
    <n v="1"/>
    <n v="1"/>
    <n v="0"/>
    <n v="1"/>
    <n v="2"/>
    <n v="1"/>
    <n v="2"/>
    <n v="0"/>
    <n v="10"/>
    <n v="57"/>
    <n v="6"/>
    <s v="Da"/>
  </r>
  <r>
    <n v="13"/>
    <x v="4"/>
    <n v="2"/>
    <n v="2"/>
    <n v="0"/>
    <n v="0"/>
    <n v="1"/>
    <n v="0"/>
    <n v="0"/>
    <n v="0"/>
    <n v="1"/>
    <n v="1"/>
    <n v="7"/>
    <n v="53"/>
    <n v="7"/>
    <s v="Ne"/>
  </r>
  <r>
    <n v="53"/>
    <x v="1"/>
    <n v="1"/>
    <n v="0"/>
    <n v="1"/>
    <n v="0"/>
    <n v="1"/>
    <n v="2"/>
    <n v="1"/>
    <n v="0"/>
    <n v="0"/>
    <n v="0"/>
    <n v="6"/>
    <n v="40"/>
    <n v="8"/>
    <s v="Ne"/>
  </r>
  <r>
    <n v="17"/>
    <x v="5"/>
    <n v="0"/>
    <n v="2"/>
    <n v="0"/>
    <n v="2"/>
    <n v="0"/>
    <n v="1"/>
    <n v="0"/>
    <n v="0"/>
    <n v="0"/>
    <n v="0"/>
    <n v="5"/>
    <n v="39"/>
    <n v="9"/>
    <s v="Da"/>
  </r>
  <r>
    <n v="33"/>
    <x v="6"/>
    <n v="0"/>
    <n v="1"/>
    <n v="1"/>
    <n v="2"/>
    <n v="0"/>
    <n v="1"/>
    <n v="0"/>
    <n v="0"/>
    <n v="1"/>
    <n v="0"/>
    <n v="6"/>
    <n v="39"/>
    <n v="9"/>
    <s v="Da"/>
  </r>
  <r>
    <n v="32"/>
    <x v="4"/>
    <n v="1"/>
    <n v="1"/>
    <n v="0"/>
    <n v="0"/>
    <n v="1"/>
    <n v="1"/>
    <n v="0"/>
    <n v="1"/>
    <n v="0"/>
    <n v="2"/>
    <n v="7"/>
    <n v="38"/>
    <n v="11"/>
    <s v="Ne"/>
  </r>
  <r>
    <n v="6"/>
    <x v="7"/>
    <n v="0"/>
    <n v="0"/>
    <n v="3"/>
    <n v="0"/>
    <n v="0"/>
    <n v="0"/>
    <n v="1"/>
    <n v="1"/>
    <n v="2"/>
    <n v="0"/>
    <n v="7"/>
    <n v="35"/>
    <n v="12"/>
    <s v="Da"/>
  </r>
  <r>
    <n v="8"/>
    <x v="8"/>
    <n v="0"/>
    <n v="1"/>
    <n v="2"/>
    <n v="0"/>
    <n v="1"/>
    <n v="0"/>
    <n v="0"/>
    <n v="0"/>
    <n v="1"/>
    <n v="1"/>
    <n v="6"/>
    <n v="35"/>
    <n v="12"/>
    <s v="Ne"/>
  </r>
  <r>
    <n v="39"/>
    <x v="9"/>
    <n v="1"/>
    <n v="0"/>
    <n v="1"/>
    <n v="0"/>
    <n v="0"/>
    <n v="1"/>
    <n v="0"/>
    <n v="1"/>
    <n v="2"/>
    <n v="0"/>
    <n v="6"/>
    <n v="32"/>
    <n v="14"/>
    <s v="Da"/>
  </r>
  <r>
    <n v="30"/>
    <x v="10"/>
    <n v="0"/>
    <n v="0"/>
    <n v="2"/>
    <n v="0"/>
    <n v="1"/>
    <n v="0"/>
    <n v="2"/>
    <n v="0"/>
    <n v="0"/>
    <n v="0"/>
    <n v="5"/>
    <n v="30"/>
    <n v="15"/>
    <s v="Ne"/>
  </r>
  <r>
    <n v="25"/>
    <x v="11"/>
    <n v="0"/>
    <n v="0"/>
    <n v="1"/>
    <n v="0"/>
    <n v="2"/>
    <n v="0"/>
    <n v="1"/>
    <n v="1"/>
    <n v="1"/>
    <n v="0"/>
    <n v="6"/>
    <n v="29"/>
    <n v="16"/>
    <s v="Ne"/>
  </r>
  <r>
    <n v="7"/>
    <x v="0"/>
    <n v="1"/>
    <n v="0"/>
    <n v="0"/>
    <n v="0"/>
    <n v="0"/>
    <n v="1"/>
    <n v="1"/>
    <n v="1"/>
    <n v="0"/>
    <n v="4"/>
    <n v="8"/>
    <n v="28"/>
    <n v="17"/>
    <s v="Da"/>
  </r>
  <r>
    <n v="11"/>
    <x v="12"/>
    <n v="0"/>
    <n v="0"/>
    <n v="0"/>
    <n v="0"/>
    <n v="2"/>
    <n v="1"/>
    <n v="2"/>
    <n v="1"/>
    <n v="0"/>
    <n v="0"/>
    <n v="6"/>
    <n v="28"/>
    <n v="17"/>
    <s v="Ne"/>
  </r>
  <r>
    <n v="28"/>
    <x v="13"/>
    <n v="0"/>
    <n v="0"/>
    <n v="1"/>
    <n v="2"/>
    <n v="0"/>
    <n v="1"/>
    <n v="0"/>
    <n v="0"/>
    <n v="0"/>
    <n v="1"/>
    <n v="5"/>
    <n v="28"/>
    <n v="17"/>
    <s v="Ne"/>
  </r>
  <r>
    <n v="31"/>
    <x v="14"/>
    <n v="0"/>
    <n v="1"/>
    <n v="1"/>
    <n v="1"/>
    <n v="0"/>
    <n v="0"/>
    <n v="0"/>
    <n v="1"/>
    <n v="0"/>
    <n v="0"/>
    <n v="4"/>
    <n v="28"/>
    <n v="17"/>
    <s v="Da"/>
  </r>
  <r>
    <n v="10"/>
    <x v="14"/>
    <n v="1"/>
    <n v="1"/>
    <n v="0"/>
    <n v="0"/>
    <n v="0"/>
    <n v="1"/>
    <n v="0"/>
    <n v="0"/>
    <n v="0"/>
    <n v="0"/>
    <n v="3"/>
    <n v="27"/>
    <n v="21"/>
    <s v="Da"/>
  </r>
  <r>
    <n v="44"/>
    <x v="5"/>
    <n v="1"/>
    <n v="0"/>
    <n v="1"/>
    <n v="0"/>
    <n v="1"/>
    <n v="0"/>
    <n v="0"/>
    <n v="0"/>
    <n v="0"/>
    <n v="1"/>
    <n v="4"/>
    <n v="27"/>
    <n v="21"/>
    <s v="Da"/>
  </r>
  <r>
    <n v="42"/>
    <x v="15"/>
    <n v="1"/>
    <n v="1"/>
    <n v="0"/>
    <n v="0"/>
    <n v="0"/>
    <n v="0"/>
    <n v="1"/>
    <n v="0"/>
    <n v="0"/>
    <n v="0"/>
    <n v="3"/>
    <n v="26"/>
    <n v="23"/>
    <s v="Da"/>
  </r>
  <r>
    <n v="51"/>
    <x v="5"/>
    <n v="0"/>
    <n v="0"/>
    <n v="0"/>
    <n v="2"/>
    <n v="0"/>
    <n v="0"/>
    <n v="1"/>
    <n v="1"/>
    <n v="2"/>
    <n v="0"/>
    <n v="6"/>
    <n v="25"/>
    <n v="24"/>
    <s v="Da"/>
  </r>
  <r>
    <n v="59"/>
    <x v="14"/>
    <n v="0"/>
    <n v="2"/>
    <n v="0"/>
    <n v="0"/>
    <n v="0"/>
    <n v="0"/>
    <n v="0"/>
    <n v="1"/>
    <n v="0"/>
    <n v="0"/>
    <n v="3"/>
    <n v="23"/>
    <n v="25"/>
    <s v="Da"/>
  </r>
  <r>
    <n v="43"/>
    <x v="9"/>
    <n v="0"/>
    <n v="0"/>
    <n v="0"/>
    <n v="0"/>
    <n v="1"/>
    <n v="1"/>
    <n v="2"/>
    <n v="1"/>
    <n v="0"/>
    <n v="1"/>
    <n v="6"/>
    <n v="23"/>
    <n v="25"/>
    <s v="Da"/>
  </r>
  <r>
    <n v="49"/>
    <x v="6"/>
    <n v="0"/>
    <n v="0"/>
    <n v="1"/>
    <n v="0"/>
    <n v="0"/>
    <n v="1"/>
    <n v="0"/>
    <n v="2"/>
    <n v="1"/>
    <n v="0"/>
    <n v="5"/>
    <n v="21"/>
    <n v="27"/>
    <s v="Da"/>
  </r>
  <r>
    <n v="18"/>
    <x v="16"/>
    <n v="0"/>
    <n v="0"/>
    <n v="0"/>
    <n v="0"/>
    <n v="2"/>
    <n v="0"/>
    <n v="1"/>
    <n v="1"/>
    <n v="0"/>
    <n v="0"/>
    <n v="4"/>
    <n v="19"/>
    <n v="28"/>
    <s v="Ne"/>
  </r>
  <r>
    <n v="37"/>
    <x v="17"/>
    <n v="1"/>
    <n v="0"/>
    <n v="0"/>
    <n v="1"/>
    <n v="0"/>
    <n v="0"/>
    <n v="0"/>
    <n v="0"/>
    <n v="0"/>
    <n v="0"/>
    <n v="2"/>
    <n v="19"/>
    <n v="28"/>
    <s v="Da"/>
  </r>
  <r>
    <n v="19"/>
    <x v="18"/>
    <n v="0"/>
    <n v="0"/>
    <n v="0"/>
    <n v="1"/>
    <n v="1"/>
    <n v="1"/>
    <n v="0"/>
    <n v="0"/>
    <n v="0"/>
    <n v="0"/>
    <n v="3"/>
    <n v="18"/>
    <n v="30"/>
    <s v="Ne"/>
  </r>
  <r>
    <n v="20"/>
    <x v="15"/>
    <n v="0"/>
    <n v="0"/>
    <n v="0"/>
    <n v="1"/>
    <n v="0"/>
    <n v="1"/>
    <n v="0"/>
    <n v="0"/>
    <n v="2"/>
    <n v="0"/>
    <n v="4"/>
    <n v="16"/>
    <n v="31"/>
    <s v="Da"/>
  </r>
  <r>
    <n v="16"/>
    <x v="19"/>
    <n v="1"/>
    <n v="0"/>
    <n v="0"/>
    <n v="0"/>
    <n v="0"/>
    <n v="0"/>
    <n v="0"/>
    <n v="1"/>
    <n v="0"/>
    <n v="0"/>
    <n v="2"/>
    <n v="15"/>
    <n v="32"/>
    <s v="Ne"/>
  </r>
  <r>
    <n v="48"/>
    <x v="19"/>
    <n v="0"/>
    <n v="0"/>
    <n v="1"/>
    <n v="0"/>
    <n v="0"/>
    <n v="0"/>
    <n v="1"/>
    <n v="0"/>
    <n v="0"/>
    <n v="1"/>
    <n v="3"/>
    <n v="13"/>
    <n v="33"/>
    <s v="Ne"/>
  </r>
  <r>
    <n v="2"/>
    <x v="15"/>
    <n v="0"/>
    <n v="0"/>
    <n v="1"/>
    <n v="0"/>
    <n v="0"/>
    <n v="0"/>
    <n v="1"/>
    <n v="0"/>
    <n v="0"/>
    <n v="0"/>
    <n v="2"/>
    <n v="12"/>
    <n v="34"/>
    <s v="Da"/>
  </r>
  <r>
    <n v="3"/>
    <x v="1"/>
    <n v="0"/>
    <n v="0"/>
    <n v="0"/>
    <n v="1"/>
    <n v="0"/>
    <n v="1"/>
    <n v="0"/>
    <n v="0"/>
    <n v="0"/>
    <n v="0"/>
    <n v="2"/>
    <n v="12"/>
    <n v="34"/>
    <s v="Ne"/>
  </r>
  <r>
    <n v="47"/>
    <x v="7"/>
    <n v="0"/>
    <n v="0"/>
    <n v="0"/>
    <n v="0"/>
    <n v="1"/>
    <n v="0"/>
    <n v="0"/>
    <n v="0"/>
    <n v="2"/>
    <n v="1"/>
    <n v="4"/>
    <n v="11"/>
    <n v="36"/>
    <s v="Da"/>
  </r>
  <r>
    <n v="23"/>
    <x v="7"/>
    <n v="0"/>
    <n v="0"/>
    <n v="0"/>
    <n v="1"/>
    <n v="0"/>
    <n v="0"/>
    <n v="0"/>
    <n v="0"/>
    <n v="0"/>
    <n v="1"/>
    <n v="2"/>
    <n v="8"/>
    <n v="37"/>
    <s v="Da"/>
  </r>
  <r>
    <n v="45"/>
    <x v="20"/>
    <n v="0"/>
    <n v="0"/>
    <n v="0"/>
    <n v="0"/>
    <n v="0"/>
    <n v="1"/>
    <n v="0"/>
    <n v="1"/>
    <n v="0"/>
    <n v="0"/>
    <n v="2"/>
    <n v="8"/>
    <n v="37"/>
    <s v="Da"/>
  </r>
  <r>
    <n v="9"/>
    <x v="21"/>
    <n v="0"/>
    <n v="0"/>
    <n v="0"/>
    <n v="0"/>
    <n v="1"/>
    <n v="0"/>
    <n v="0"/>
    <n v="0"/>
    <n v="0"/>
    <n v="1"/>
    <n v="2"/>
    <n v="7"/>
    <n v="39"/>
    <s v="Da"/>
  </r>
  <r>
    <n v="27"/>
    <x v="22"/>
    <n v="0"/>
    <n v="0"/>
    <n v="0"/>
    <n v="1"/>
    <n v="0"/>
    <n v="0"/>
    <n v="0"/>
    <n v="0"/>
    <n v="0"/>
    <n v="0"/>
    <n v="1"/>
    <n v="7"/>
    <n v="39"/>
    <s v="Ne"/>
  </r>
  <r>
    <n v="40"/>
    <x v="13"/>
    <n v="0"/>
    <n v="0"/>
    <n v="0"/>
    <n v="0"/>
    <n v="0"/>
    <n v="1"/>
    <n v="0"/>
    <n v="0"/>
    <n v="0"/>
    <n v="1"/>
    <n v="2"/>
    <n v="6"/>
    <n v="41"/>
    <s v="Ne"/>
  </r>
  <r>
    <n v="41"/>
    <x v="16"/>
    <n v="0"/>
    <n v="0"/>
    <n v="0"/>
    <n v="0"/>
    <n v="0"/>
    <n v="1"/>
    <n v="0"/>
    <n v="0"/>
    <n v="0"/>
    <n v="0"/>
    <n v="1"/>
    <n v="5"/>
    <n v="42"/>
    <s v="Ne"/>
  </r>
  <r>
    <n v="56"/>
    <x v="23"/>
    <n v="0"/>
    <n v="0"/>
    <n v="0"/>
    <n v="0"/>
    <n v="0"/>
    <n v="1"/>
    <n v="0"/>
    <n v="0"/>
    <n v="0"/>
    <n v="0"/>
    <n v="1"/>
    <n v="5"/>
    <n v="42"/>
    <s v="Ne"/>
  </r>
  <r>
    <n v="52"/>
    <x v="24"/>
    <n v="0"/>
    <n v="0"/>
    <n v="0"/>
    <n v="0"/>
    <n v="0"/>
    <n v="0"/>
    <n v="1"/>
    <n v="0"/>
    <n v="0"/>
    <n v="0"/>
    <n v="1"/>
    <n v="4"/>
    <n v="44"/>
    <s v="Ne"/>
  </r>
  <r>
    <n v="14"/>
    <x v="23"/>
    <n v="0"/>
    <n v="0"/>
    <n v="0"/>
    <n v="0"/>
    <n v="0"/>
    <n v="0"/>
    <n v="0"/>
    <n v="1"/>
    <n v="0"/>
    <n v="0"/>
    <n v="1"/>
    <n v="3"/>
    <n v="45"/>
    <s v="Ne"/>
  </r>
  <r>
    <n v="21"/>
    <x v="25"/>
    <n v="0"/>
    <n v="0"/>
    <n v="0"/>
    <n v="0"/>
    <n v="0"/>
    <n v="0"/>
    <n v="0"/>
    <n v="0"/>
    <n v="0"/>
    <n v="1"/>
    <n v="1"/>
    <n v="1"/>
    <n v="46"/>
    <s v="Da"/>
  </r>
  <r>
    <n v="29"/>
    <x v="26"/>
    <n v="0"/>
    <n v="0"/>
    <n v="0"/>
    <n v="0"/>
    <n v="0"/>
    <n v="0"/>
    <n v="0"/>
    <n v="0"/>
    <n v="0"/>
    <n v="1"/>
    <n v="1"/>
    <n v="1"/>
    <n v="46"/>
    <s v="Da"/>
  </r>
  <r>
    <n v="36"/>
    <x v="27"/>
    <n v="0"/>
    <n v="0"/>
    <n v="0"/>
    <n v="0"/>
    <n v="0"/>
    <n v="0"/>
    <n v="0"/>
    <n v="0"/>
    <n v="0"/>
    <n v="1"/>
    <n v="1"/>
    <n v="1"/>
    <n v="46"/>
    <s v="Da"/>
  </r>
  <r>
    <n v="4"/>
    <x v="27"/>
    <n v="0"/>
    <n v="0"/>
    <n v="0"/>
    <n v="0"/>
    <n v="0"/>
    <n v="0"/>
    <n v="0"/>
    <n v="0"/>
    <n v="0"/>
    <n v="0"/>
    <n v="0"/>
    <n v="0"/>
    <n v="49"/>
    <s v="Da"/>
  </r>
  <r>
    <n v="5"/>
    <x v="28"/>
    <n v="0"/>
    <n v="0"/>
    <n v="0"/>
    <n v="0"/>
    <n v="0"/>
    <n v="0"/>
    <n v="0"/>
    <n v="0"/>
    <n v="0"/>
    <n v="0"/>
    <n v="0"/>
    <n v="0"/>
    <n v="49"/>
    <s v="Ne"/>
  </r>
  <r>
    <n v="12"/>
    <x v="9"/>
    <n v="0"/>
    <n v="0"/>
    <n v="0"/>
    <n v="0"/>
    <n v="0"/>
    <n v="0"/>
    <n v="0"/>
    <n v="0"/>
    <n v="0"/>
    <n v="0"/>
    <n v="0"/>
    <n v="0"/>
    <n v="49"/>
    <s v="Da"/>
  </r>
  <r>
    <n v="15"/>
    <x v="19"/>
    <n v="0"/>
    <n v="0"/>
    <n v="0"/>
    <n v="0"/>
    <n v="0"/>
    <n v="0"/>
    <n v="0"/>
    <n v="0"/>
    <n v="0"/>
    <n v="0"/>
    <n v="0"/>
    <n v="0"/>
    <n v="49"/>
    <s v="Ne"/>
  </r>
  <r>
    <n v="24"/>
    <x v="29"/>
    <n v="0"/>
    <n v="0"/>
    <n v="0"/>
    <n v="0"/>
    <n v="0"/>
    <n v="0"/>
    <n v="0"/>
    <n v="0"/>
    <n v="0"/>
    <n v="0"/>
    <n v="0"/>
    <n v="0"/>
    <n v="49"/>
    <s v="Da"/>
  </r>
  <r>
    <n v="35"/>
    <x v="30"/>
    <n v="0"/>
    <n v="0"/>
    <n v="0"/>
    <n v="0"/>
    <n v="0"/>
    <n v="0"/>
    <n v="0"/>
    <n v="0"/>
    <n v="0"/>
    <n v="0"/>
    <n v="0"/>
    <n v="0"/>
    <n v="49"/>
    <s v="Da"/>
  </r>
  <r>
    <n v="38"/>
    <x v="23"/>
    <n v="0"/>
    <n v="0"/>
    <n v="0"/>
    <n v="0"/>
    <n v="0"/>
    <n v="0"/>
    <n v="0"/>
    <n v="0"/>
    <n v="0"/>
    <n v="0"/>
    <n v="0"/>
    <n v="0"/>
    <n v="49"/>
    <s v="Ne"/>
  </r>
  <r>
    <n v="46"/>
    <x v="18"/>
    <n v="0"/>
    <n v="0"/>
    <n v="0"/>
    <n v="0"/>
    <n v="0"/>
    <n v="0"/>
    <n v="0"/>
    <n v="0"/>
    <n v="0"/>
    <n v="0"/>
    <n v="0"/>
    <n v="0"/>
    <n v="49"/>
    <s v="Ne"/>
  </r>
  <r>
    <n v="54"/>
    <x v="31"/>
    <n v="0"/>
    <n v="0"/>
    <n v="0"/>
    <n v="0"/>
    <n v="0"/>
    <n v="0"/>
    <n v="0"/>
    <n v="0"/>
    <n v="0"/>
    <n v="0"/>
    <n v="0"/>
    <n v="0"/>
    <n v="49"/>
    <s v="Da"/>
  </r>
  <r>
    <n v="55"/>
    <x v="16"/>
    <n v="0"/>
    <n v="0"/>
    <n v="0"/>
    <n v="0"/>
    <n v="0"/>
    <n v="0"/>
    <n v="0"/>
    <n v="0"/>
    <n v="0"/>
    <n v="0"/>
    <n v="0"/>
    <n v="0"/>
    <n v="49"/>
    <s v="Ne"/>
  </r>
  <r>
    <n v="57"/>
    <x v="27"/>
    <n v="0"/>
    <n v="0"/>
    <n v="0"/>
    <n v="0"/>
    <n v="0"/>
    <n v="0"/>
    <n v="0"/>
    <n v="0"/>
    <n v="0"/>
    <n v="0"/>
    <n v="0"/>
    <n v="0"/>
    <n v="49"/>
    <s v="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86:E119" firstHeaderRow="0" firstDataRow="1" firstDataCol="1"/>
  <pivotFields count="16">
    <pivotField showAll="0"/>
    <pivotField axis="axisRow" showAll="0" sortType="descending">
      <items count="33">
        <item x="20"/>
        <item x="12"/>
        <item x="31"/>
        <item x="2"/>
        <item x="26"/>
        <item x="13"/>
        <item x="27"/>
        <item x="16"/>
        <item x="17"/>
        <item x="7"/>
        <item x="18"/>
        <item x="24"/>
        <item x="30"/>
        <item x="25"/>
        <item x="19"/>
        <item x="3"/>
        <item x="28"/>
        <item x="6"/>
        <item x="11"/>
        <item x="4"/>
        <item x="1"/>
        <item x="15"/>
        <item x="21"/>
        <item x="0"/>
        <item x="8"/>
        <item x="23"/>
        <item x="29"/>
        <item x="5"/>
        <item x="14"/>
        <item x="9"/>
        <item x="22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1"/>
  </rowFields>
  <rowItems count="33">
    <i>
      <x v="15"/>
    </i>
    <i>
      <x v="20"/>
    </i>
    <i>
      <x v="23"/>
    </i>
    <i>
      <x v="19"/>
    </i>
    <i>
      <x v="27"/>
    </i>
    <i>
      <x v="28"/>
    </i>
    <i>
      <x v="3"/>
    </i>
    <i>
      <x v="17"/>
    </i>
    <i>
      <x v="29"/>
    </i>
    <i>
      <x v="21"/>
    </i>
    <i>
      <x v="9"/>
    </i>
    <i>
      <x v="24"/>
    </i>
    <i>
      <x v="5"/>
    </i>
    <i>
      <x v="31"/>
    </i>
    <i>
      <x v="18"/>
    </i>
    <i>
      <x v="14"/>
    </i>
    <i>
      <x v="1"/>
    </i>
    <i>
      <x v="7"/>
    </i>
    <i>
      <x v="8"/>
    </i>
    <i>
      <x v="10"/>
    </i>
    <i>
      <x v="25"/>
    </i>
    <i>
      <x/>
    </i>
    <i>
      <x v="22"/>
    </i>
    <i>
      <x v="30"/>
    </i>
    <i>
      <x v="11"/>
    </i>
    <i>
      <x v="13"/>
    </i>
    <i>
      <x v="6"/>
    </i>
    <i>
      <x v="4"/>
    </i>
    <i>
      <x v="2"/>
    </i>
    <i>
      <x v="12"/>
    </i>
    <i>
      <x v="26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odovi" fld="13" baseField="0" baseItem="0"/>
    <dataField name="Sum of Ukupno glasova" fld="12" baseField="0" baseItem="0"/>
    <dataField name="Min of Rang" fld="14" subtotal="min" baseField="1" baseItem="1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6"/>
  <sheetViews>
    <sheetView tabSelected="1" workbookViewId="0">
      <selection activeCell="AM23" sqref="AM23"/>
    </sheetView>
  </sheetViews>
  <sheetFormatPr defaultRowHeight="15"/>
  <cols>
    <col min="2" max="2" width="20.7109375" bestFit="1" customWidth="1"/>
    <col min="3" max="3" width="13.85546875" bestFit="1" customWidth="1"/>
    <col min="4" max="4" width="22" bestFit="1" customWidth="1"/>
    <col min="5" max="5" width="11.5703125" bestFit="1" customWidth="1"/>
    <col min="13" max="13" width="12.5703125" customWidth="1"/>
    <col min="15" max="15" width="9" style="12"/>
    <col min="16" max="16" width="18.5703125" bestFit="1" customWidth="1"/>
    <col min="17" max="39" width="2.85546875" customWidth="1"/>
  </cols>
  <sheetData>
    <row r="1" spans="1:39" ht="15.75" thickBot="1">
      <c r="A1" s="32" t="s">
        <v>1</v>
      </c>
      <c r="B1" s="4" t="s">
        <v>0</v>
      </c>
      <c r="C1" s="3">
        <v>12</v>
      </c>
      <c r="D1" s="1">
        <v>10</v>
      </c>
      <c r="E1" s="1">
        <v>8</v>
      </c>
      <c r="F1" s="1">
        <v>7</v>
      </c>
      <c r="G1" s="1">
        <v>6</v>
      </c>
      <c r="H1" s="1">
        <v>5</v>
      </c>
      <c r="I1" s="1">
        <v>4</v>
      </c>
      <c r="J1" s="1">
        <v>3</v>
      </c>
      <c r="K1" s="1">
        <v>2</v>
      </c>
      <c r="L1" s="2">
        <v>1</v>
      </c>
      <c r="M1" t="s">
        <v>59</v>
      </c>
      <c r="R1">
        <v>1</v>
      </c>
      <c r="S1">
        <v>2</v>
      </c>
      <c r="T1">
        <v>3</v>
      </c>
      <c r="U1">
        <v>4</v>
      </c>
      <c r="V1">
        <v>5</v>
      </c>
      <c r="W1">
        <v>6</v>
      </c>
      <c r="X1">
        <v>7</v>
      </c>
      <c r="Y1">
        <v>8</v>
      </c>
      <c r="Z1">
        <v>9</v>
      </c>
      <c r="AA1">
        <v>10</v>
      </c>
      <c r="AB1">
        <v>11</v>
      </c>
      <c r="AC1">
        <v>12</v>
      </c>
      <c r="AD1">
        <v>13</v>
      </c>
      <c r="AE1">
        <v>14</v>
      </c>
      <c r="AF1">
        <v>15</v>
      </c>
      <c r="AG1">
        <v>16</v>
      </c>
      <c r="AH1">
        <v>17</v>
      </c>
      <c r="AI1">
        <v>18</v>
      </c>
      <c r="AJ1">
        <v>19</v>
      </c>
      <c r="AK1">
        <v>20</v>
      </c>
      <c r="AL1">
        <v>21</v>
      </c>
      <c r="AM1">
        <v>22</v>
      </c>
    </row>
    <row r="2" spans="1:39">
      <c r="A2" s="33">
        <v>1</v>
      </c>
      <c r="B2" s="5" t="s">
        <v>2</v>
      </c>
      <c r="C2" s="18">
        <v>1</v>
      </c>
      <c r="D2" s="19">
        <v>13</v>
      </c>
      <c r="E2" s="19">
        <v>49</v>
      </c>
      <c r="F2" s="19">
        <v>33</v>
      </c>
      <c r="G2" s="19">
        <v>18</v>
      </c>
      <c r="H2" s="19">
        <v>17</v>
      </c>
      <c r="I2" s="19">
        <v>6</v>
      </c>
      <c r="J2" s="19">
        <v>26</v>
      </c>
      <c r="K2" s="19">
        <v>58</v>
      </c>
      <c r="L2" s="20">
        <v>32</v>
      </c>
      <c r="M2" s="12">
        <f>SUMPRODUCT(COUNTIF(C2:L2,$O$3:$O$12))</f>
        <v>6</v>
      </c>
      <c r="P2" s="38" t="s">
        <v>2</v>
      </c>
      <c r="Q2">
        <v>1</v>
      </c>
      <c r="S2">
        <f>SUMPRODUCT(COUNTIF(C2:L2,$C$3:$L$3))</f>
        <v>2</v>
      </c>
      <c r="T2">
        <f>SUMPRODUCT(COUNTIF(C2:L2,$C$4:$L$4))</f>
        <v>5</v>
      </c>
      <c r="U2">
        <f>SUMPRODUCT(COUNTIF(C2:L2,$C$5:$L$5))</f>
        <v>1</v>
      </c>
      <c r="V2">
        <f>SUMPRODUCT(COUNTIF(C2:L2,$C$6:$L$6))</f>
        <v>4</v>
      </c>
      <c r="W2">
        <f>SUMPRODUCT(COUNTIF(C2:L2,$C$7:$L$7))</f>
        <v>3</v>
      </c>
      <c r="X2">
        <f>SUMPRODUCT(COUNTIF(C2:L2,$C$8:$L$8))</f>
        <v>0</v>
      </c>
      <c r="Y2">
        <f>SUMPRODUCT(COUNTIF(C2:L2,$C$9:$L$9))</f>
        <v>3</v>
      </c>
      <c r="Z2">
        <f>SUMPRODUCT(COUNTIF(C2:L2,$C$10:$L$10))</f>
        <v>6</v>
      </c>
      <c r="AA2">
        <f>SUMPRODUCT(COUNTIF(C2:L2,$C$11:$L$11))</f>
        <v>3</v>
      </c>
      <c r="AB2">
        <f>SUMPRODUCT(COUNTIF(C2:L2,$C$12:$L$12))</f>
        <v>0</v>
      </c>
      <c r="AC2">
        <f>SUMPRODUCT(COUNTIF(C2:L2,$C$13:$L$13))</f>
        <v>3</v>
      </c>
      <c r="AD2">
        <f>SUMPRODUCT(COUNTIF(C2:L2,$C$14:$L$14))</f>
        <v>4</v>
      </c>
      <c r="AE2">
        <f>SUMPRODUCT(COUNTIF(C2:L2,$C$15:$L$15))</f>
        <v>2</v>
      </c>
      <c r="AF2">
        <f>SUMPRODUCT(COUNTIF(C2:L2,$C$16:$L$16))</f>
        <v>3</v>
      </c>
      <c r="AG2">
        <f>SUMPRODUCT(COUNTIF(C2:L2,$C$17:$L$17))</f>
        <v>3</v>
      </c>
      <c r="AH2">
        <f>SUMPRODUCT(COUNTIF(C2:L2,$C$18:$L$18))</f>
        <v>2</v>
      </c>
      <c r="AI2">
        <f>SUMPRODUCT(COUNTIF(C2:L2,$C$19:$L$19))</f>
        <v>4</v>
      </c>
      <c r="AJ2">
        <f>SUMPRODUCT(COUNTIF(C2:L2,$C$20:$L$20))</f>
        <v>5</v>
      </c>
      <c r="AK2">
        <f>SUMPRODUCT(COUNTIF(C2:L2,$C$21:$L$21))</f>
        <v>3</v>
      </c>
      <c r="AL2">
        <f t="shared" ref="AL2:AL21" si="0">SUMPRODUCT(COUNTIF(C2:L2,$C$22:$L$22))</f>
        <v>3</v>
      </c>
      <c r="AM2">
        <f>SUMPRODUCT(COUNTIF(C2:L2,$C$23:$L$23))</f>
        <v>2</v>
      </c>
    </row>
    <row r="3" spans="1:39">
      <c r="A3" s="34">
        <v>2</v>
      </c>
      <c r="B3" s="6" t="s">
        <v>3</v>
      </c>
      <c r="C3" s="21">
        <v>34</v>
      </c>
      <c r="D3" s="10">
        <v>1</v>
      </c>
      <c r="E3" s="10">
        <v>8</v>
      </c>
      <c r="F3" s="10">
        <v>58</v>
      </c>
      <c r="G3" s="10">
        <v>11</v>
      </c>
      <c r="H3" s="10">
        <v>20</v>
      </c>
      <c r="I3" s="10">
        <v>2</v>
      </c>
      <c r="J3" s="10">
        <v>45</v>
      </c>
      <c r="K3" s="10">
        <v>39</v>
      </c>
      <c r="L3" s="22">
        <v>7</v>
      </c>
      <c r="M3" s="12">
        <f t="shared" ref="M3:M23" si="1">SUMPRODUCT(COUNTIF(C3:L3,$O$3:$O$12))</f>
        <v>3</v>
      </c>
      <c r="N3" s="10" t="s">
        <v>41</v>
      </c>
      <c r="O3" s="37">
        <f>A26</f>
        <v>58</v>
      </c>
      <c r="P3" s="6" t="s">
        <v>3</v>
      </c>
      <c r="Q3">
        <v>2</v>
      </c>
      <c r="R3">
        <f t="shared" ref="R3:R23" si="2">SUMPRODUCT(COUNTIF(C3:L3,$C$2:$L$2))</f>
        <v>2</v>
      </c>
      <c r="T3">
        <f t="shared" ref="T3:T22" si="3">SUMPRODUCT(COUNTIF(C3:L3,$C$4:$L$4))</f>
        <v>1</v>
      </c>
      <c r="U3">
        <f t="shared" ref="U3:U22" si="4">SUMPRODUCT(COUNTIF(C3:L3,$C$5:$L$5))</f>
        <v>1</v>
      </c>
      <c r="V3">
        <f t="shared" ref="V3:V22" si="5">SUMPRODUCT(COUNTIF(C3:L3,$C$6:$L$6))</f>
        <v>5</v>
      </c>
      <c r="W3">
        <f t="shared" ref="W3:W22" si="6">SUMPRODUCT(COUNTIF(C3:L3,$C$7:$L$7))</f>
        <v>3</v>
      </c>
      <c r="X3">
        <f t="shared" ref="X3:X22" si="7">SUMPRODUCT(COUNTIF(C3:L3,$C$8:$L$8))</f>
        <v>3</v>
      </c>
      <c r="Y3">
        <f t="shared" ref="Y3:Y22" si="8">SUMPRODUCT(COUNTIF(C3:L3,$C$9:$L$9))</f>
        <v>3</v>
      </c>
      <c r="Z3">
        <f t="shared" ref="Z3:Z22" si="9">SUMPRODUCT(COUNTIF(C3:L3,$C$10:$L$10))</f>
        <v>1</v>
      </c>
      <c r="AA3">
        <f t="shared" ref="AA3:AA22" si="10">SUMPRODUCT(COUNTIF(C3:L3,$C$11:$L$11))</f>
        <v>3</v>
      </c>
      <c r="AB3">
        <f t="shared" ref="AB3:AB22" si="11">SUMPRODUCT(COUNTIF(C3:L3,$C$12:$L$12))</f>
        <v>3</v>
      </c>
      <c r="AC3">
        <f t="shared" ref="AC3:AC22" si="12">SUMPRODUCT(COUNTIF(C3:L3,$C$13:$L$13))</f>
        <v>3</v>
      </c>
      <c r="AD3">
        <f t="shared" ref="AD3:AD22" si="13">SUMPRODUCT(COUNTIF(C3:L3,$C$14:$L$14))</f>
        <v>2</v>
      </c>
      <c r="AE3">
        <f t="shared" ref="AE3:AE22" si="14">SUMPRODUCT(COUNTIF(C3:L3,$C$15:$L$15))</f>
        <v>2</v>
      </c>
      <c r="AF3">
        <f t="shared" ref="AF3:AF22" si="15">SUMPRODUCT(COUNTIF(C3:L3,$C$16:$L$16))</f>
        <v>6</v>
      </c>
      <c r="AG3">
        <f t="shared" ref="AG3:AG22" si="16">SUMPRODUCT(COUNTIF(C3:L3,$C$17:$L$17))</f>
        <v>1</v>
      </c>
      <c r="AH3">
        <f t="shared" ref="AH3:AH22" si="17">SUMPRODUCT(COUNTIF(C3:L3,$C$18:$L$18))</f>
        <v>1</v>
      </c>
      <c r="AI3">
        <f t="shared" ref="AI3:AI22" si="18">SUMPRODUCT(COUNTIF(C3:L3,$C$19:$L$19))</f>
        <v>3</v>
      </c>
      <c r="AJ3">
        <f t="shared" ref="AJ3:AJ22" si="19">SUMPRODUCT(COUNTIF(C3:L3,$C$20:$L$20))</f>
        <v>2</v>
      </c>
      <c r="AK3">
        <f t="shared" ref="AK3:AK22" si="20">SUMPRODUCT(COUNTIF(C3:L3,$C$21:$L$21))</f>
        <v>3</v>
      </c>
      <c r="AL3">
        <f t="shared" si="0"/>
        <v>3</v>
      </c>
      <c r="AM3">
        <f t="shared" ref="AM3:AM22" si="21">SUMPRODUCT(COUNTIF(C3:L3,$C$23:$L$23))</f>
        <v>1</v>
      </c>
    </row>
    <row r="4" spans="1:39">
      <c r="A4" s="34">
        <v>3</v>
      </c>
      <c r="B4" s="6" t="s">
        <v>4</v>
      </c>
      <c r="C4" s="21">
        <v>13</v>
      </c>
      <c r="D4" s="10">
        <v>17</v>
      </c>
      <c r="E4" s="10">
        <v>44</v>
      </c>
      <c r="F4" s="10">
        <v>28</v>
      </c>
      <c r="G4" s="10">
        <v>18</v>
      </c>
      <c r="H4" s="10">
        <v>49</v>
      </c>
      <c r="I4" s="10">
        <v>26</v>
      </c>
      <c r="J4" s="10">
        <v>11</v>
      </c>
      <c r="K4" s="10">
        <v>50</v>
      </c>
      <c r="L4" s="22">
        <v>48</v>
      </c>
      <c r="M4" s="12">
        <f t="shared" si="1"/>
        <v>4</v>
      </c>
      <c r="N4" s="10" t="s">
        <v>42</v>
      </c>
      <c r="O4" s="37">
        <f>A27</f>
        <v>22</v>
      </c>
      <c r="P4" s="6" t="s">
        <v>4</v>
      </c>
      <c r="Q4">
        <v>3</v>
      </c>
      <c r="R4">
        <f t="shared" si="2"/>
        <v>5</v>
      </c>
      <c r="S4">
        <f t="shared" ref="S4:S22" si="22">SUMPRODUCT(COUNTIF(C4:L4,$C$3:$L$3))</f>
        <v>1</v>
      </c>
      <c r="U4">
        <f t="shared" si="4"/>
        <v>1</v>
      </c>
      <c r="V4">
        <f t="shared" si="5"/>
        <v>2</v>
      </c>
      <c r="W4">
        <f t="shared" si="6"/>
        <v>2</v>
      </c>
      <c r="X4">
        <f t="shared" si="7"/>
        <v>1</v>
      </c>
      <c r="Y4">
        <f t="shared" si="8"/>
        <v>3</v>
      </c>
      <c r="Z4">
        <f t="shared" si="9"/>
        <v>4</v>
      </c>
      <c r="AA4">
        <f t="shared" si="10"/>
        <v>3</v>
      </c>
      <c r="AB4">
        <f t="shared" si="11"/>
        <v>1</v>
      </c>
      <c r="AC4">
        <f t="shared" si="12"/>
        <v>1</v>
      </c>
      <c r="AD4">
        <f t="shared" si="13"/>
        <v>2</v>
      </c>
      <c r="AE4">
        <f t="shared" si="14"/>
        <v>1</v>
      </c>
      <c r="AF4">
        <f t="shared" si="15"/>
        <v>2</v>
      </c>
      <c r="AG4">
        <f t="shared" si="16"/>
        <v>3</v>
      </c>
      <c r="AH4">
        <f t="shared" si="17"/>
        <v>5</v>
      </c>
      <c r="AI4">
        <f t="shared" si="18"/>
        <v>2</v>
      </c>
      <c r="AJ4">
        <f t="shared" si="19"/>
        <v>6</v>
      </c>
      <c r="AK4">
        <f t="shared" si="20"/>
        <v>0</v>
      </c>
      <c r="AL4">
        <f t="shared" si="0"/>
        <v>2</v>
      </c>
      <c r="AM4">
        <f t="shared" si="21"/>
        <v>2</v>
      </c>
    </row>
    <row r="5" spans="1:39">
      <c r="A5" s="34">
        <v>4</v>
      </c>
      <c r="B5" s="6" t="s">
        <v>5</v>
      </c>
      <c r="C5" s="21">
        <v>53</v>
      </c>
      <c r="D5" s="10">
        <v>31</v>
      </c>
      <c r="E5" s="10">
        <v>50</v>
      </c>
      <c r="F5" s="10">
        <v>22</v>
      </c>
      <c r="G5" s="10">
        <v>25</v>
      </c>
      <c r="H5" s="10">
        <v>10</v>
      </c>
      <c r="I5" s="10">
        <v>7</v>
      </c>
      <c r="J5" s="10">
        <v>51</v>
      </c>
      <c r="K5" s="10">
        <v>6</v>
      </c>
      <c r="L5" s="22">
        <v>43</v>
      </c>
      <c r="M5" s="12">
        <f t="shared" si="1"/>
        <v>3</v>
      </c>
      <c r="N5" s="10" t="s">
        <v>43</v>
      </c>
      <c r="O5" s="37">
        <f>A28</f>
        <v>34</v>
      </c>
      <c r="P5" s="6" t="s">
        <v>5</v>
      </c>
      <c r="Q5">
        <v>4</v>
      </c>
      <c r="R5">
        <f t="shared" si="2"/>
        <v>1</v>
      </c>
      <c r="S5">
        <f t="shared" si="22"/>
        <v>1</v>
      </c>
      <c r="T5">
        <f t="shared" si="3"/>
        <v>1</v>
      </c>
      <c r="V5">
        <f t="shared" si="5"/>
        <v>4</v>
      </c>
      <c r="W5">
        <f t="shared" si="6"/>
        <v>5</v>
      </c>
      <c r="X5">
        <f t="shared" si="7"/>
        <v>1</v>
      </c>
      <c r="Y5">
        <f t="shared" si="8"/>
        <v>6</v>
      </c>
      <c r="Z5">
        <f t="shared" si="9"/>
        <v>4</v>
      </c>
      <c r="AA5">
        <f t="shared" si="10"/>
        <v>2</v>
      </c>
      <c r="AB5">
        <f t="shared" si="11"/>
        <v>1</v>
      </c>
      <c r="AC5">
        <f t="shared" si="12"/>
        <v>2</v>
      </c>
      <c r="AD5">
        <f t="shared" si="13"/>
        <v>4</v>
      </c>
      <c r="AE5">
        <f t="shared" si="14"/>
        <v>4</v>
      </c>
      <c r="AF5">
        <f t="shared" si="15"/>
        <v>2</v>
      </c>
      <c r="AG5">
        <f t="shared" si="16"/>
        <v>4</v>
      </c>
      <c r="AH5">
        <f t="shared" si="17"/>
        <v>3</v>
      </c>
      <c r="AI5">
        <f t="shared" si="18"/>
        <v>3</v>
      </c>
      <c r="AJ5">
        <f t="shared" si="19"/>
        <v>1</v>
      </c>
      <c r="AK5">
        <f t="shared" si="20"/>
        <v>4</v>
      </c>
      <c r="AL5">
        <f t="shared" si="0"/>
        <v>4</v>
      </c>
      <c r="AM5">
        <f t="shared" si="21"/>
        <v>5</v>
      </c>
    </row>
    <row r="6" spans="1:39">
      <c r="A6" s="34">
        <v>5</v>
      </c>
      <c r="B6" s="6" t="s">
        <v>6</v>
      </c>
      <c r="C6" s="21">
        <v>34</v>
      </c>
      <c r="D6" s="10">
        <v>1</v>
      </c>
      <c r="E6" s="10">
        <v>58</v>
      </c>
      <c r="F6" s="10">
        <v>51</v>
      </c>
      <c r="G6" s="10">
        <v>26</v>
      </c>
      <c r="H6" s="10">
        <v>32</v>
      </c>
      <c r="I6" s="10">
        <v>50</v>
      </c>
      <c r="J6" s="10">
        <v>7</v>
      </c>
      <c r="K6" s="10">
        <v>8</v>
      </c>
      <c r="L6" s="22">
        <v>22</v>
      </c>
      <c r="M6" s="12">
        <f t="shared" si="1"/>
        <v>6</v>
      </c>
      <c r="N6" s="10" t="s">
        <v>52</v>
      </c>
      <c r="O6" s="39">
        <f>A29</f>
        <v>26</v>
      </c>
      <c r="P6" s="6" t="s">
        <v>6</v>
      </c>
      <c r="Q6">
        <v>5</v>
      </c>
      <c r="R6">
        <f t="shared" si="2"/>
        <v>4</v>
      </c>
      <c r="S6">
        <f t="shared" si="22"/>
        <v>5</v>
      </c>
      <c r="T6">
        <f t="shared" si="3"/>
        <v>2</v>
      </c>
      <c r="U6">
        <f t="shared" si="4"/>
        <v>4</v>
      </c>
      <c r="W6">
        <f t="shared" si="6"/>
        <v>5</v>
      </c>
      <c r="X6">
        <f t="shared" si="7"/>
        <v>1</v>
      </c>
      <c r="Y6">
        <f t="shared" si="8"/>
        <v>4</v>
      </c>
      <c r="Z6">
        <f t="shared" si="9"/>
        <v>5</v>
      </c>
      <c r="AA6">
        <f t="shared" si="10"/>
        <v>3</v>
      </c>
      <c r="AB6">
        <f t="shared" si="11"/>
        <v>2</v>
      </c>
      <c r="AC6">
        <f t="shared" si="12"/>
        <v>5</v>
      </c>
      <c r="AD6">
        <f t="shared" si="13"/>
        <v>3</v>
      </c>
      <c r="AE6">
        <f t="shared" si="14"/>
        <v>4</v>
      </c>
      <c r="AF6">
        <f t="shared" si="15"/>
        <v>4</v>
      </c>
      <c r="AG6">
        <f t="shared" si="16"/>
        <v>5</v>
      </c>
      <c r="AH6">
        <f t="shared" si="17"/>
        <v>4</v>
      </c>
      <c r="AI6">
        <f t="shared" si="18"/>
        <v>6</v>
      </c>
      <c r="AJ6">
        <f t="shared" si="19"/>
        <v>1</v>
      </c>
      <c r="AK6">
        <f t="shared" si="20"/>
        <v>5</v>
      </c>
      <c r="AL6">
        <f t="shared" si="0"/>
        <v>5</v>
      </c>
      <c r="AM6">
        <f t="shared" si="21"/>
        <v>4</v>
      </c>
    </row>
    <row r="7" spans="1:39">
      <c r="A7" s="34">
        <v>6</v>
      </c>
      <c r="B7" s="6" t="s">
        <v>7</v>
      </c>
      <c r="C7" s="21">
        <v>1</v>
      </c>
      <c r="D7" s="10">
        <v>10</v>
      </c>
      <c r="E7" s="10">
        <v>30</v>
      </c>
      <c r="F7" s="10">
        <v>31</v>
      </c>
      <c r="G7" s="10">
        <v>58</v>
      </c>
      <c r="H7" s="10">
        <v>39</v>
      </c>
      <c r="I7" s="10">
        <v>26</v>
      </c>
      <c r="J7" s="10">
        <v>50</v>
      </c>
      <c r="K7" s="10">
        <v>25</v>
      </c>
      <c r="L7" s="22">
        <v>22</v>
      </c>
      <c r="M7" s="12">
        <f t="shared" si="1"/>
        <v>5</v>
      </c>
      <c r="N7" s="10" t="s">
        <v>53</v>
      </c>
      <c r="O7" s="37">
        <f t="shared" ref="O7:O12" si="23">A30</f>
        <v>1</v>
      </c>
      <c r="P7" s="6" t="s">
        <v>7</v>
      </c>
      <c r="Q7">
        <v>6</v>
      </c>
      <c r="R7">
        <f t="shared" si="2"/>
        <v>3</v>
      </c>
      <c r="S7">
        <f t="shared" si="22"/>
        <v>3</v>
      </c>
      <c r="T7">
        <f t="shared" si="3"/>
        <v>2</v>
      </c>
      <c r="U7">
        <f t="shared" si="4"/>
        <v>5</v>
      </c>
      <c r="V7">
        <f t="shared" si="5"/>
        <v>5</v>
      </c>
      <c r="X7">
        <f t="shared" si="7"/>
        <v>2</v>
      </c>
      <c r="Y7">
        <f t="shared" si="8"/>
        <v>4</v>
      </c>
      <c r="Z7">
        <f t="shared" si="9"/>
        <v>5</v>
      </c>
      <c r="AA7">
        <f t="shared" si="10"/>
        <v>2</v>
      </c>
      <c r="AB7">
        <f t="shared" si="11"/>
        <v>1</v>
      </c>
      <c r="AC7">
        <f t="shared" si="12"/>
        <v>4</v>
      </c>
      <c r="AD7">
        <f t="shared" si="13"/>
        <v>2</v>
      </c>
      <c r="AE7">
        <f t="shared" si="14"/>
        <v>2</v>
      </c>
      <c r="AF7">
        <f t="shared" si="15"/>
        <v>3</v>
      </c>
      <c r="AG7">
        <f t="shared" si="16"/>
        <v>5</v>
      </c>
      <c r="AH7">
        <f t="shared" si="17"/>
        <v>5</v>
      </c>
      <c r="AI7">
        <f t="shared" si="18"/>
        <v>3</v>
      </c>
      <c r="AJ7">
        <f t="shared" si="19"/>
        <v>2</v>
      </c>
      <c r="AK7">
        <f t="shared" si="20"/>
        <v>4</v>
      </c>
      <c r="AL7">
        <f t="shared" si="0"/>
        <v>4</v>
      </c>
      <c r="AM7">
        <f t="shared" si="21"/>
        <v>4</v>
      </c>
    </row>
    <row r="8" spans="1:39">
      <c r="A8" s="34">
        <v>7</v>
      </c>
      <c r="B8" s="6" t="s">
        <v>8</v>
      </c>
      <c r="C8" s="21">
        <v>16</v>
      </c>
      <c r="D8" s="10">
        <v>42</v>
      </c>
      <c r="E8" s="10">
        <v>39</v>
      </c>
      <c r="F8" s="10">
        <v>27</v>
      </c>
      <c r="G8" s="10">
        <v>8</v>
      </c>
      <c r="H8" s="10">
        <v>56</v>
      </c>
      <c r="I8" s="10">
        <v>11</v>
      </c>
      <c r="J8" s="10">
        <v>31</v>
      </c>
      <c r="K8" s="10">
        <v>47</v>
      </c>
      <c r="L8" s="22">
        <v>36</v>
      </c>
      <c r="M8" s="12">
        <f t="shared" si="1"/>
        <v>0</v>
      </c>
      <c r="N8" s="10" t="s">
        <v>58</v>
      </c>
      <c r="O8" s="37">
        <f t="shared" si="23"/>
        <v>50</v>
      </c>
      <c r="P8" s="6" t="s">
        <v>8</v>
      </c>
      <c r="Q8">
        <v>7</v>
      </c>
      <c r="R8">
        <f t="shared" si="2"/>
        <v>0</v>
      </c>
      <c r="S8">
        <f t="shared" si="22"/>
        <v>3</v>
      </c>
      <c r="T8">
        <f t="shared" si="3"/>
        <v>1</v>
      </c>
      <c r="U8">
        <f t="shared" si="4"/>
        <v>1</v>
      </c>
      <c r="V8">
        <f t="shared" si="5"/>
        <v>1</v>
      </c>
      <c r="W8">
        <f t="shared" si="6"/>
        <v>2</v>
      </c>
      <c r="Y8">
        <f t="shared" si="8"/>
        <v>1</v>
      </c>
      <c r="Z8">
        <f t="shared" si="9"/>
        <v>0</v>
      </c>
      <c r="AA8">
        <f t="shared" si="10"/>
        <v>1</v>
      </c>
      <c r="AB8">
        <f t="shared" si="11"/>
        <v>3</v>
      </c>
      <c r="AC8">
        <f t="shared" si="12"/>
        <v>1</v>
      </c>
      <c r="AD8">
        <f t="shared" si="13"/>
        <v>1</v>
      </c>
      <c r="AE8">
        <f t="shared" si="14"/>
        <v>1</v>
      </c>
      <c r="AF8">
        <f t="shared" si="15"/>
        <v>1</v>
      </c>
      <c r="AG8">
        <f t="shared" si="16"/>
        <v>0</v>
      </c>
      <c r="AH8">
        <f t="shared" si="17"/>
        <v>2</v>
      </c>
      <c r="AI8">
        <f t="shared" si="18"/>
        <v>0</v>
      </c>
      <c r="AJ8">
        <f t="shared" si="19"/>
        <v>2</v>
      </c>
      <c r="AK8">
        <f t="shared" si="20"/>
        <v>2</v>
      </c>
      <c r="AL8">
        <f t="shared" si="0"/>
        <v>1</v>
      </c>
      <c r="AM8">
        <f t="shared" si="21"/>
        <v>0</v>
      </c>
    </row>
    <row r="9" spans="1:39">
      <c r="A9" s="34">
        <v>8</v>
      </c>
      <c r="B9" s="6" t="s">
        <v>9</v>
      </c>
      <c r="C9" s="21">
        <v>58</v>
      </c>
      <c r="D9" s="10">
        <v>50</v>
      </c>
      <c r="E9" s="10">
        <v>6</v>
      </c>
      <c r="F9" s="10">
        <v>28</v>
      </c>
      <c r="G9" s="10">
        <v>22</v>
      </c>
      <c r="H9" s="10">
        <v>53</v>
      </c>
      <c r="I9" s="10">
        <v>43</v>
      </c>
      <c r="J9" s="10">
        <v>49</v>
      </c>
      <c r="K9" s="10">
        <v>39</v>
      </c>
      <c r="L9" s="22">
        <v>7</v>
      </c>
      <c r="M9" s="12">
        <f t="shared" si="1"/>
        <v>4</v>
      </c>
      <c r="N9" s="10" t="s">
        <v>54</v>
      </c>
      <c r="O9" s="37">
        <f t="shared" si="23"/>
        <v>13</v>
      </c>
      <c r="P9" s="6" t="s">
        <v>9</v>
      </c>
      <c r="Q9">
        <v>8</v>
      </c>
      <c r="R9">
        <f t="shared" si="2"/>
        <v>3</v>
      </c>
      <c r="S9">
        <f t="shared" si="22"/>
        <v>3</v>
      </c>
      <c r="T9">
        <f t="shared" si="3"/>
        <v>3</v>
      </c>
      <c r="U9">
        <f t="shared" si="4"/>
        <v>6</v>
      </c>
      <c r="V9">
        <f t="shared" si="5"/>
        <v>4</v>
      </c>
      <c r="W9">
        <f t="shared" si="6"/>
        <v>4</v>
      </c>
      <c r="X9">
        <f t="shared" si="7"/>
        <v>1</v>
      </c>
      <c r="Z9">
        <f t="shared" si="9"/>
        <v>5</v>
      </c>
      <c r="AA9">
        <f t="shared" si="10"/>
        <v>5</v>
      </c>
      <c r="AB9">
        <f t="shared" si="11"/>
        <v>1</v>
      </c>
      <c r="AC9">
        <f t="shared" si="12"/>
        <v>2</v>
      </c>
      <c r="AD9">
        <f t="shared" si="13"/>
        <v>4</v>
      </c>
      <c r="AE9">
        <f t="shared" si="14"/>
        <v>4</v>
      </c>
      <c r="AF9">
        <f t="shared" si="15"/>
        <v>2</v>
      </c>
      <c r="AG9">
        <f t="shared" si="16"/>
        <v>2</v>
      </c>
      <c r="AH9">
        <f t="shared" si="17"/>
        <v>4</v>
      </c>
      <c r="AI9">
        <f t="shared" si="18"/>
        <v>4</v>
      </c>
      <c r="AJ9">
        <f t="shared" si="19"/>
        <v>3</v>
      </c>
      <c r="AK9">
        <f t="shared" si="20"/>
        <v>4</v>
      </c>
      <c r="AL9">
        <f t="shared" si="0"/>
        <v>3</v>
      </c>
      <c r="AM9">
        <f t="shared" si="21"/>
        <v>4</v>
      </c>
    </row>
    <row r="10" spans="1:39">
      <c r="A10" s="34">
        <v>9</v>
      </c>
      <c r="B10" s="6" t="s">
        <v>10</v>
      </c>
      <c r="C10" s="21">
        <v>32</v>
      </c>
      <c r="D10" s="10">
        <v>26</v>
      </c>
      <c r="E10" s="10">
        <v>6</v>
      </c>
      <c r="F10" s="10">
        <v>58</v>
      </c>
      <c r="G10" s="10">
        <v>30</v>
      </c>
      <c r="H10" s="10">
        <v>50</v>
      </c>
      <c r="I10" s="10">
        <v>43</v>
      </c>
      <c r="J10" s="10">
        <v>18</v>
      </c>
      <c r="K10" s="10">
        <v>22</v>
      </c>
      <c r="L10" s="22">
        <v>13</v>
      </c>
      <c r="M10" s="12">
        <f t="shared" si="1"/>
        <v>5</v>
      </c>
      <c r="N10" s="10" t="s">
        <v>57</v>
      </c>
      <c r="O10" s="37">
        <f t="shared" si="23"/>
        <v>53</v>
      </c>
      <c r="P10" s="6" t="s">
        <v>10</v>
      </c>
      <c r="Q10">
        <v>9</v>
      </c>
      <c r="R10">
        <f t="shared" si="2"/>
        <v>6</v>
      </c>
      <c r="S10">
        <f t="shared" si="22"/>
        <v>1</v>
      </c>
      <c r="T10">
        <f t="shared" si="3"/>
        <v>4</v>
      </c>
      <c r="U10">
        <f t="shared" si="4"/>
        <v>4</v>
      </c>
      <c r="V10">
        <f t="shared" si="5"/>
        <v>5</v>
      </c>
      <c r="W10">
        <f t="shared" si="6"/>
        <v>5</v>
      </c>
      <c r="X10">
        <f t="shared" si="7"/>
        <v>0</v>
      </c>
      <c r="Y10">
        <f t="shared" si="8"/>
        <v>5</v>
      </c>
      <c r="AA10">
        <f t="shared" si="10"/>
        <v>3</v>
      </c>
      <c r="AB10">
        <f t="shared" si="11"/>
        <v>1</v>
      </c>
      <c r="AC10">
        <f t="shared" si="12"/>
        <v>5</v>
      </c>
      <c r="AD10">
        <f t="shared" si="13"/>
        <v>3</v>
      </c>
      <c r="AE10">
        <f t="shared" si="14"/>
        <v>3</v>
      </c>
      <c r="AF10">
        <f t="shared" si="15"/>
        <v>2</v>
      </c>
      <c r="AG10">
        <f t="shared" si="16"/>
        <v>4</v>
      </c>
      <c r="AH10">
        <f t="shared" si="17"/>
        <v>4</v>
      </c>
      <c r="AI10">
        <f t="shared" si="18"/>
        <v>5</v>
      </c>
      <c r="AJ10">
        <f t="shared" si="19"/>
        <v>3</v>
      </c>
      <c r="AK10">
        <f t="shared" si="20"/>
        <v>3</v>
      </c>
      <c r="AL10">
        <f t="shared" si="0"/>
        <v>4</v>
      </c>
      <c r="AM10">
        <f t="shared" si="21"/>
        <v>4</v>
      </c>
    </row>
    <row r="11" spans="1:39">
      <c r="A11" s="34">
        <v>10</v>
      </c>
      <c r="B11" s="6" t="s">
        <v>11</v>
      </c>
      <c r="C11" s="21">
        <v>7</v>
      </c>
      <c r="D11" s="10">
        <v>59</v>
      </c>
      <c r="E11" s="10">
        <v>58</v>
      </c>
      <c r="F11" s="10">
        <v>19</v>
      </c>
      <c r="G11" s="10">
        <v>13</v>
      </c>
      <c r="H11" s="10">
        <v>22</v>
      </c>
      <c r="I11" s="10">
        <v>42</v>
      </c>
      <c r="J11" s="10">
        <v>49</v>
      </c>
      <c r="K11" s="10">
        <v>20</v>
      </c>
      <c r="L11" s="22">
        <v>28</v>
      </c>
      <c r="M11" s="12">
        <f t="shared" si="1"/>
        <v>3</v>
      </c>
      <c r="N11" s="10" t="s">
        <v>55</v>
      </c>
      <c r="O11" s="37">
        <f t="shared" si="23"/>
        <v>17</v>
      </c>
      <c r="P11" s="6" t="s">
        <v>11</v>
      </c>
      <c r="Q11">
        <v>10</v>
      </c>
      <c r="R11">
        <f t="shared" si="2"/>
        <v>3</v>
      </c>
      <c r="S11">
        <f t="shared" si="22"/>
        <v>3</v>
      </c>
      <c r="T11">
        <f t="shared" si="3"/>
        <v>3</v>
      </c>
      <c r="U11">
        <f t="shared" si="4"/>
        <v>2</v>
      </c>
      <c r="V11">
        <f t="shared" si="5"/>
        <v>3</v>
      </c>
      <c r="W11">
        <f t="shared" si="6"/>
        <v>2</v>
      </c>
      <c r="X11">
        <f t="shared" si="7"/>
        <v>1</v>
      </c>
      <c r="Y11">
        <f t="shared" si="8"/>
        <v>5</v>
      </c>
      <c r="Z11">
        <f t="shared" si="9"/>
        <v>3</v>
      </c>
      <c r="AB11">
        <f t="shared" si="11"/>
        <v>5</v>
      </c>
      <c r="AC11">
        <f t="shared" si="12"/>
        <v>3</v>
      </c>
      <c r="AD11">
        <f t="shared" si="13"/>
        <v>2</v>
      </c>
      <c r="AE11">
        <f t="shared" si="14"/>
        <v>3</v>
      </c>
      <c r="AF11">
        <f t="shared" si="15"/>
        <v>2</v>
      </c>
      <c r="AG11">
        <f t="shared" si="16"/>
        <v>2</v>
      </c>
      <c r="AH11">
        <f t="shared" si="17"/>
        <v>2</v>
      </c>
      <c r="AI11">
        <f t="shared" si="18"/>
        <v>5</v>
      </c>
      <c r="AJ11">
        <f t="shared" si="19"/>
        <v>1</v>
      </c>
      <c r="AK11">
        <f t="shared" si="20"/>
        <v>3</v>
      </c>
      <c r="AL11">
        <f t="shared" si="0"/>
        <v>2</v>
      </c>
      <c r="AM11">
        <f t="shared" si="21"/>
        <v>1</v>
      </c>
    </row>
    <row r="12" spans="1:39">
      <c r="A12" s="34">
        <v>11</v>
      </c>
      <c r="B12" s="6" t="s">
        <v>12</v>
      </c>
      <c r="C12" s="21">
        <v>42</v>
      </c>
      <c r="D12" s="10">
        <v>22</v>
      </c>
      <c r="E12" s="10">
        <v>8</v>
      </c>
      <c r="F12" s="10">
        <v>37</v>
      </c>
      <c r="G12" s="10">
        <v>9</v>
      </c>
      <c r="H12" s="10">
        <v>19</v>
      </c>
      <c r="I12" s="10">
        <v>11</v>
      </c>
      <c r="J12" s="10">
        <v>59</v>
      </c>
      <c r="K12" s="10">
        <v>20</v>
      </c>
      <c r="L12" s="22">
        <v>40</v>
      </c>
      <c r="M12" s="12">
        <f t="shared" si="1"/>
        <v>1</v>
      </c>
      <c r="N12" s="10" t="s">
        <v>56</v>
      </c>
      <c r="O12" s="37">
        <f t="shared" si="23"/>
        <v>33</v>
      </c>
      <c r="P12" s="6" t="s">
        <v>12</v>
      </c>
      <c r="Q12">
        <v>11</v>
      </c>
      <c r="R12">
        <f t="shared" si="2"/>
        <v>0</v>
      </c>
      <c r="S12">
        <f t="shared" si="22"/>
        <v>3</v>
      </c>
      <c r="T12">
        <f t="shared" si="3"/>
        <v>1</v>
      </c>
      <c r="U12">
        <f t="shared" si="4"/>
        <v>1</v>
      </c>
      <c r="V12">
        <f t="shared" si="5"/>
        <v>2</v>
      </c>
      <c r="W12">
        <f t="shared" si="6"/>
        <v>1</v>
      </c>
      <c r="X12">
        <f t="shared" si="7"/>
        <v>3</v>
      </c>
      <c r="Y12">
        <f t="shared" si="8"/>
        <v>1</v>
      </c>
      <c r="Z12">
        <f t="shared" si="9"/>
        <v>1</v>
      </c>
      <c r="AA12">
        <f t="shared" si="10"/>
        <v>5</v>
      </c>
      <c r="AC12">
        <f t="shared" si="12"/>
        <v>2</v>
      </c>
      <c r="AD12">
        <f t="shared" si="13"/>
        <v>1</v>
      </c>
      <c r="AE12">
        <f t="shared" si="14"/>
        <v>2</v>
      </c>
      <c r="AF12">
        <f t="shared" si="15"/>
        <v>3</v>
      </c>
      <c r="AG12">
        <f t="shared" si="16"/>
        <v>2</v>
      </c>
      <c r="AH12">
        <f t="shared" si="17"/>
        <v>1</v>
      </c>
      <c r="AI12">
        <f t="shared" si="18"/>
        <v>2</v>
      </c>
      <c r="AJ12">
        <f t="shared" si="19"/>
        <v>1</v>
      </c>
      <c r="AK12">
        <f t="shared" si="20"/>
        <v>2</v>
      </c>
      <c r="AL12">
        <f t="shared" si="0"/>
        <v>2</v>
      </c>
      <c r="AM12">
        <f t="shared" si="21"/>
        <v>1</v>
      </c>
    </row>
    <row r="13" spans="1:39">
      <c r="A13" s="34">
        <v>12</v>
      </c>
      <c r="B13" s="6" t="s">
        <v>13</v>
      </c>
      <c r="C13" s="21">
        <v>34</v>
      </c>
      <c r="D13" s="10">
        <v>8</v>
      </c>
      <c r="E13" s="10">
        <v>58</v>
      </c>
      <c r="F13" s="10">
        <v>22</v>
      </c>
      <c r="G13" s="10">
        <v>25</v>
      </c>
      <c r="H13" s="10">
        <v>3</v>
      </c>
      <c r="I13" s="10">
        <v>30</v>
      </c>
      <c r="J13" s="10">
        <v>32</v>
      </c>
      <c r="K13" s="10">
        <v>13</v>
      </c>
      <c r="L13" s="22">
        <v>21</v>
      </c>
      <c r="M13" s="12">
        <f t="shared" si="1"/>
        <v>4</v>
      </c>
      <c r="N13" s="40" t="s">
        <v>44</v>
      </c>
      <c r="O13" s="27">
        <v>44</v>
      </c>
      <c r="P13" s="26" t="s">
        <v>13</v>
      </c>
      <c r="Q13">
        <v>12</v>
      </c>
      <c r="R13">
        <f t="shared" si="2"/>
        <v>3</v>
      </c>
      <c r="S13">
        <f t="shared" si="22"/>
        <v>3</v>
      </c>
      <c r="T13">
        <f t="shared" si="3"/>
        <v>1</v>
      </c>
      <c r="U13">
        <f t="shared" si="4"/>
        <v>2</v>
      </c>
      <c r="V13">
        <f t="shared" si="5"/>
        <v>5</v>
      </c>
      <c r="W13">
        <f t="shared" si="6"/>
        <v>4</v>
      </c>
      <c r="X13">
        <f t="shared" si="7"/>
        <v>1</v>
      </c>
      <c r="Y13">
        <f t="shared" si="8"/>
        <v>2</v>
      </c>
      <c r="Z13">
        <f t="shared" si="9"/>
        <v>5</v>
      </c>
      <c r="AA13">
        <f t="shared" si="10"/>
        <v>3</v>
      </c>
      <c r="AB13">
        <f t="shared" si="11"/>
        <v>2</v>
      </c>
      <c r="AD13">
        <f t="shared" si="13"/>
        <v>1</v>
      </c>
      <c r="AE13">
        <f t="shared" si="14"/>
        <v>3</v>
      </c>
      <c r="AF13">
        <f t="shared" si="15"/>
        <v>1</v>
      </c>
      <c r="AG13">
        <f t="shared" si="16"/>
        <v>4</v>
      </c>
      <c r="AH13">
        <f t="shared" si="17"/>
        <v>2</v>
      </c>
      <c r="AI13">
        <f t="shared" si="18"/>
        <v>6</v>
      </c>
      <c r="AJ13">
        <f t="shared" si="19"/>
        <v>0</v>
      </c>
      <c r="AK13">
        <f t="shared" si="20"/>
        <v>3</v>
      </c>
      <c r="AL13">
        <f t="shared" si="0"/>
        <v>6</v>
      </c>
      <c r="AM13">
        <f t="shared" si="21"/>
        <v>3</v>
      </c>
    </row>
    <row r="14" spans="1:39">
      <c r="A14" s="34">
        <v>13</v>
      </c>
      <c r="B14" s="6" t="s">
        <v>14</v>
      </c>
      <c r="C14" s="21">
        <v>44</v>
      </c>
      <c r="D14" s="10">
        <v>33</v>
      </c>
      <c r="E14" s="10">
        <v>6</v>
      </c>
      <c r="F14" s="10">
        <v>17</v>
      </c>
      <c r="G14" s="10">
        <v>43</v>
      </c>
      <c r="H14" s="10">
        <v>7</v>
      </c>
      <c r="I14" s="10">
        <v>22</v>
      </c>
      <c r="J14" s="10">
        <v>1</v>
      </c>
      <c r="K14" s="10">
        <v>47</v>
      </c>
      <c r="L14" s="22">
        <v>29</v>
      </c>
      <c r="M14" s="12">
        <f t="shared" si="1"/>
        <v>4</v>
      </c>
      <c r="N14" s="43" t="s">
        <v>61</v>
      </c>
      <c r="O14" s="44"/>
      <c r="P14" s="6" t="s">
        <v>14</v>
      </c>
      <c r="Q14">
        <v>13</v>
      </c>
      <c r="R14">
        <f t="shared" si="2"/>
        <v>4</v>
      </c>
      <c r="S14">
        <f t="shared" si="22"/>
        <v>2</v>
      </c>
      <c r="T14">
        <f t="shared" si="3"/>
        <v>2</v>
      </c>
      <c r="U14">
        <f t="shared" si="4"/>
        <v>4</v>
      </c>
      <c r="V14">
        <f t="shared" si="5"/>
        <v>3</v>
      </c>
      <c r="W14">
        <f t="shared" si="6"/>
        <v>2</v>
      </c>
      <c r="X14">
        <f t="shared" si="7"/>
        <v>1</v>
      </c>
      <c r="Y14">
        <f t="shared" si="8"/>
        <v>4</v>
      </c>
      <c r="Z14">
        <f t="shared" si="9"/>
        <v>3</v>
      </c>
      <c r="AA14">
        <f t="shared" si="10"/>
        <v>2</v>
      </c>
      <c r="AB14">
        <f t="shared" si="11"/>
        <v>1</v>
      </c>
      <c r="AC14">
        <f t="shared" si="12"/>
        <v>1</v>
      </c>
      <c r="AE14">
        <f t="shared" si="14"/>
        <v>3</v>
      </c>
      <c r="AF14">
        <f t="shared" si="15"/>
        <v>2</v>
      </c>
      <c r="AG14">
        <f t="shared" si="16"/>
        <v>2</v>
      </c>
      <c r="AH14">
        <f t="shared" si="17"/>
        <v>4</v>
      </c>
      <c r="AI14">
        <f t="shared" si="18"/>
        <v>2</v>
      </c>
      <c r="AJ14">
        <f t="shared" si="19"/>
        <v>4</v>
      </c>
      <c r="AK14">
        <f t="shared" si="20"/>
        <v>3</v>
      </c>
      <c r="AL14">
        <f t="shared" si="0"/>
        <v>3</v>
      </c>
      <c r="AM14">
        <f t="shared" si="21"/>
        <v>3</v>
      </c>
    </row>
    <row r="15" spans="1:39">
      <c r="A15" s="34">
        <v>14</v>
      </c>
      <c r="B15" s="6" t="s">
        <v>15</v>
      </c>
      <c r="C15" s="21">
        <v>58</v>
      </c>
      <c r="D15" s="10">
        <v>59</v>
      </c>
      <c r="E15" s="10">
        <v>53</v>
      </c>
      <c r="F15" s="10">
        <v>34</v>
      </c>
      <c r="G15" s="10">
        <v>47</v>
      </c>
      <c r="H15" s="10">
        <v>41</v>
      </c>
      <c r="I15" s="10">
        <v>48</v>
      </c>
      <c r="J15" s="10">
        <v>6</v>
      </c>
      <c r="K15" s="10">
        <v>51</v>
      </c>
      <c r="L15" s="22">
        <v>22</v>
      </c>
      <c r="M15" s="12">
        <f t="shared" si="1"/>
        <v>4</v>
      </c>
      <c r="N15" s="45"/>
      <c r="O15" s="46"/>
      <c r="P15" s="6" t="s">
        <v>15</v>
      </c>
      <c r="Q15">
        <v>14</v>
      </c>
      <c r="R15">
        <f t="shared" si="2"/>
        <v>2</v>
      </c>
      <c r="S15">
        <f t="shared" si="22"/>
        <v>2</v>
      </c>
      <c r="T15">
        <f t="shared" si="3"/>
        <v>1</v>
      </c>
      <c r="U15">
        <f t="shared" si="4"/>
        <v>4</v>
      </c>
      <c r="V15">
        <f t="shared" si="5"/>
        <v>4</v>
      </c>
      <c r="W15">
        <f t="shared" si="6"/>
        <v>2</v>
      </c>
      <c r="X15">
        <f t="shared" si="7"/>
        <v>1</v>
      </c>
      <c r="Y15">
        <f t="shared" si="8"/>
        <v>4</v>
      </c>
      <c r="Z15">
        <f t="shared" si="9"/>
        <v>3</v>
      </c>
      <c r="AA15">
        <f t="shared" si="10"/>
        <v>3</v>
      </c>
      <c r="AB15">
        <f t="shared" si="11"/>
        <v>2</v>
      </c>
      <c r="AC15">
        <f t="shared" si="12"/>
        <v>3</v>
      </c>
      <c r="AD15">
        <f t="shared" si="13"/>
        <v>3</v>
      </c>
      <c r="AF15">
        <f t="shared" si="15"/>
        <v>2</v>
      </c>
      <c r="AG15">
        <f t="shared" si="16"/>
        <v>3</v>
      </c>
      <c r="AH15">
        <f t="shared" si="17"/>
        <v>3</v>
      </c>
      <c r="AI15">
        <f t="shared" si="18"/>
        <v>4</v>
      </c>
      <c r="AJ15">
        <f t="shared" si="19"/>
        <v>1</v>
      </c>
      <c r="AK15">
        <f t="shared" si="20"/>
        <v>3</v>
      </c>
      <c r="AL15">
        <f t="shared" si="0"/>
        <v>3</v>
      </c>
      <c r="AM15">
        <f t="shared" si="21"/>
        <v>3</v>
      </c>
    </row>
    <row r="16" spans="1:39">
      <c r="A16" s="34">
        <v>15</v>
      </c>
      <c r="B16" s="6" t="s">
        <v>16</v>
      </c>
      <c r="C16" s="21">
        <v>50</v>
      </c>
      <c r="D16" s="10">
        <v>58</v>
      </c>
      <c r="E16" s="10">
        <v>2</v>
      </c>
      <c r="F16" s="10">
        <v>20</v>
      </c>
      <c r="G16" s="10">
        <v>11</v>
      </c>
      <c r="H16" s="10">
        <v>45</v>
      </c>
      <c r="I16" s="10">
        <v>51</v>
      </c>
      <c r="J16" s="41">
        <v>1</v>
      </c>
      <c r="K16" s="10">
        <v>33</v>
      </c>
      <c r="L16" s="22">
        <v>9</v>
      </c>
      <c r="M16" s="12">
        <f t="shared" si="1"/>
        <v>4</v>
      </c>
      <c r="N16" s="45"/>
      <c r="O16" s="46"/>
      <c r="P16" s="6" t="s">
        <v>16</v>
      </c>
      <c r="Q16">
        <v>15</v>
      </c>
      <c r="R16">
        <f t="shared" si="2"/>
        <v>3</v>
      </c>
      <c r="S16">
        <f t="shared" si="22"/>
        <v>6</v>
      </c>
      <c r="T16">
        <f t="shared" si="3"/>
        <v>2</v>
      </c>
      <c r="U16">
        <f t="shared" si="4"/>
        <v>2</v>
      </c>
      <c r="V16">
        <f t="shared" si="5"/>
        <v>4</v>
      </c>
      <c r="W16">
        <f t="shared" si="6"/>
        <v>3</v>
      </c>
      <c r="X16">
        <f t="shared" si="7"/>
        <v>1</v>
      </c>
      <c r="Y16">
        <f t="shared" si="8"/>
        <v>2</v>
      </c>
      <c r="Z16">
        <f t="shared" si="9"/>
        <v>2</v>
      </c>
      <c r="AA16">
        <f t="shared" si="10"/>
        <v>2</v>
      </c>
      <c r="AB16">
        <f t="shared" si="11"/>
        <v>3</v>
      </c>
      <c r="AC16">
        <f t="shared" si="12"/>
        <v>1</v>
      </c>
      <c r="AD16">
        <f t="shared" si="13"/>
        <v>2</v>
      </c>
      <c r="AE16">
        <f t="shared" si="14"/>
        <v>2</v>
      </c>
      <c r="AG16">
        <f t="shared" si="16"/>
        <v>2</v>
      </c>
      <c r="AH16">
        <f t="shared" si="17"/>
        <v>2</v>
      </c>
      <c r="AI16">
        <f t="shared" si="18"/>
        <v>2</v>
      </c>
      <c r="AJ16">
        <f t="shared" si="19"/>
        <v>2</v>
      </c>
      <c r="AK16">
        <f t="shared" si="20"/>
        <v>2</v>
      </c>
      <c r="AL16">
        <f t="shared" si="0"/>
        <v>1</v>
      </c>
      <c r="AM16">
        <f t="shared" si="21"/>
        <v>2</v>
      </c>
    </row>
    <row r="17" spans="1:39">
      <c r="A17" s="34">
        <v>16</v>
      </c>
      <c r="B17" s="6" t="s">
        <v>17</v>
      </c>
      <c r="C17" s="21">
        <v>10</v>
      </c>
      <c r="D17" s="10">
        <v>34</v>
      </c>
      <c r="E17" s="10">
        <v>48</v>
      </c>
      <c r="F17" s="10">
        <v>50</v>
      </c>
      <c r="G17" s="10">
        <v>19</v>
      </c>
      <c r="H17" s="10">
        <v>33</v>
      </c>
      <c r="I17" s="10">
        <v>25</v>
      </c>
      <c r="J17" s="10">
        <v>26</v>
      </c>
      <c r="K17" s="10">
        <v>22</v>
      </c>
      <c r="L17" s="22">
        <v>32</v>
      </c>
      <c r="M17" s="12">
        <f t="shared" si="1"/>
        <v>5</v>
      </c>
      <c r="N17" s="45"/>
      <c r="O17" s="46"/>
      <c r="P17" s="6" t="s">
        <v>17</v>
      </c>
      <c r="Q17">
        <v>16</v>
      </c>
      <c r="R17">
        <f t="shared" si="2"/>
        <v>3</v>
      </c>
      <c r="S17">
        <f t="shared" si="22"/>
        <v>1</v>
      </c>
      <c r="T17">
        <f t="shared" si="3"/>
        <v>3</v>
      </c>
      <c r="U17">
        <f t="shared" si="4"/>
        <v>4</v>
      </c>
      <c r="V17">
        <f t="shared" si="5"/>
        <v>5</v>
      </c>
      <c r="W17">
        <f t="shared" si="6"/>
        <v>5</v>
      </c>
      <c r="X17">
        <f t="shared" si="7"/>
        <v>0</v>
      </c>
      <c r="Y17">
        <f t="shared" si="8"/>
        <v>2</v>
      </c>
      <c r="Z17">
        <f t="shared" si="9"/>
        <v>4</v>
      </c>
      <c r="AA17">
        <f t="shared" si="10"/>
        <v>2</v>
      </c>
      <c r="AB17">
        <f t="shared" si="11"/>
        <v>2</v>
      </c>
      <c r="AC17">
        <f t="shared" si="12"/>
        <v>4</v>
      </c>
      <c r="AD17">
        <f t="shared" si="13"/>
        <v>2</v>
      </c>
      <c r="AE17">
        <f t="shared" si="14"/>
        <v>3</v>
      </c>
      <c r="AF17">
        <f t="shared" si="15"/>
        <v>2</v>
      </c>
      <c r="AH17">
        <f t="shared" si="17"/>
        <v>3</v>
      </c>
      <c r="AI17">
        <f t="shared" si="18"/>
        <v>3</v>
      </c>
      <c r="AJ17">
        <f t="shared" si="19"/>
        <v>2</v>
      </c>
      <c r="AK17">
        <f t="shared" si="20"/>
        <v>2</v>
      </c>
      <c r="AL17">
        <f t="shared" si="0"/>
        <v>4</v>
      </c>
      <c r="AM17">
        <f t="shared" si="21"/>
        <v>6</v>
      </c>
    </row>
    <row r="18" spans="1:39">
      <c r="A18" s="34">
        <v>17</v>
      </c>
      <c r="B18" s="6" t="s">
        <v>18</v>
      </c>
      <c r="C18" s="21">
        <v>26</v>
      </c>
      <c r="D18" s="10">
        <v>22</v>
      </c>
      <c r="E18" s="10">
        <v>30</v>
      </c>
      <c r="F18" s="10">
        <v>17</v>
      </c>
      <c r="G18" s="10">
        <v>44</v>
      </c>
      <c r="H18" s="10">
        <v>28</v>
      </c>
      <c r="I18" s="10">
        <v>50</v>
      </c>
      <c r="J18" s="10">
        <v>39</v>
      </c>
      <c r="K18" s="10">
        <v>51</v>
      </c>
      <c r="L18" s="22">
        <v>47</v>
      </c>
      <c r="M18" s="12">
        <f t="shared" si="1"/>
        <v>4</v>
      </c>
      <c r="P18" s="6" t="s">
        <v>18</v>
      </c>
      <c r="Q18">
        <v>17</v>
      </c>
      <c r="R18">
        <f t="shared" si="2"/>
        <v>2</v>
      </c>
      <c r="S18">
        <f t="shared" si="22"/>
        <v>1</v>
      </c>
      <c r="T18">
        <f t="shared" si="3"/>
        <v>5</v>
      </c>
      <c r="U18">
        <f t="shared" si="4"/>
        <v>3</v>
      </c>
      <c r="V18">
        <f t="shared" si="5"/>
        <v>4</v>
      </c>
      <c r="W18">
        <f t="shared" si="6"/>
        <v>5</v>
      </c>
      <c r="X18">
        <f t="shared" si="7"/>
        <v>2</v>
      </c>
      <c r="Y18">
        <f t="shared" si="8"/>
        <v>4</v>
      </c>
      <c r="Z18">
        <f t="shared" si="9"/>
        <v>4</v>
      </c>
      <c r="AA18">
        <f t="shared" si="10"/>
        <v>2</v>
      </c>
      <c r="AB18">
        <f t="shared" si="11"/>
        <v>1</v>
      </c>
      <c r="AC18">
        <f t="shared" si="12"/>
        <v>2</v>
      </c>
      <c r="AD18">
        <f t="shared" si="13"/>
        <v>4</v>
      </c>
      <c r="AE18">
        <f t="shared" si="14"/>
        <v>3</v>
      </c>
      <c r="AF18">
        <f t="shared" si="15"/>
        <v>2</v>
      </c>
      <c r="AG18">
        <f t="shared" si="16"/>
        <v>3</v>
      </c>
      <c r="AI18">
        <f t="shared" si="18"/>
        <v>3</v>
      </c>
      <c r="AJ18">
        <f t="shared" si="19"/>
        <v>5</v>
      </c>
      <c r="AK18">
        <f t="shared" si="20"/>
        <v>1</v>
      </c>
      <c r="AL18">
        <f t="shared" si="0"/>
        <v>2</v>
      </c>
      <c r="AM18">
        <f t="shared" si="21"/>
        <v>3</v>
      </c>
    </row>
    <row r="19" spans="1:39">
      <c r="A19" s="34">
        <v>18</v>
      </c>
      <c r="B19" s="6" t="s">
        <v>19</v>
      </c>
      <c r="C19" s="21">
        <v>13</v>
      </c>
      <c r="D19" s="10">
        <v>34</v>
      </c>
      <c r="E19" s="10">
        <v>58</v>
      </c>
      <c r="F19" s="10">
        <v>51</v>
      </c>
      <c r="G19" s="10">
        <v>32</v>
      </c>
      <c r="H19" s="10">
        <v>40</v>
      </c>
      <c r="I19" s="10">
        <v>30</v>
      </c>
      <c r="J19" s="10">
        <v>22</v>
      </c>
      <c r="K19" s="10">
        <v>49</v>
      </c>
      <c r="L19" s="22">
        <v>7</v>
      </c>
      <c r="M19" s="12">
        <f t="shared" si="1"/>
        <v>4</v>
      </c>
      <c r="P19" s="6" t="s">
        <v>19</v>
      </c>
      <c r="Q19">
        <v>18</v>
      </c>
      <c r="R19">
        <f t="shared" si="2"/>
        <v>4</v>
      </c>
      <c r="S19">
        <f t="shared" si="22"/>
        <v>3</v>
      </c>
      <c r="T19">
        <f t="shared" si="3"/>
        <v>2</v>
      </c>
      <c r="U19">
        <f t="shared" si="4"/>
        <v>3</v>
      </c>
      <c r="V19">
        <f t="shared" si="5"/>
        <v>6</v>
      </c>
      <c r="W19">
        <f t="shared" si="6"/>
        <v>3</v>
      </c>
      <c r="X19">
        <f t="shared" si="7"/>
        <v>0</v>
      </c>
      <c r="Y19">
        <f t="shared" si="8"/>
        <v>4</v>
      </c>
      <c r="Z19">
        <f t="shared" si="9"/>
        <v>5</v>
      </c>
      <c r="AA19">
        <f t="shared" si="10"/>
        <v>5</v>
      </c>
      <c r="AB19">
        <f t="shared" si="11"/>
        <v>2</v>
      </c>
      <c r="AC19">
        <f t="shared" si="12"/>
        <v>6</v>
      </c>
      <c r="AD19">
        <f t="shared" si="13"/>
        <v>2</v>
      </c>
      <c r="AE19">
        <f t="shared" si="14"/>
        <v>4</v>
      </c>
      <c r="AF19">
        <f t="shared" si="15"/>
        <v>2</v>
      </c>
      <c r="AG19">
        <f t="shared" si="16"/>
        <v>3</v>
      </c>
      <c r="AH19">
        <f t="shared" si="17"/>
        <v>3</v>
      </c>
      <c r="AJ19">
        <f t="shared" si="19"/>
        <v>0</v>
      </c>
      <c r="AK19">
        <f t="shared" si="20"/>
        <v>4</v>
      </c>
      <c r="AL19">
        <f t="shared" si="0"/>
        <v>3</v>
      </c>
      <c r="AM19">
        <f t="shared" si="21"/>
        <v>2</v>
      </c>
    </row>
    <row r="20" spans="1:39">
      <c r="A20" s="34">
        <v>19</v>
      </c>
      <c r="B20" s="6" t="s">
        <v>20</v>
      </c>
      <c r="C20" s="21">
        <v>39</v>
      </c>
      <c r="D20" s="10">
        <v>17</v>
      </c>
      <c r="E20" s="10">
        <v>28</v>
      </c>
      <c r="F20" s="10">
        <v>33</v>
      </c>
      <c r="G20" s="10">
        <v>26</v>
      </c>
      <c r="H20" s="10">
        <v>11</v>
      </c>
      <c r="I20" s="10">
        <v>18</v>
      </c>
      <c r="J20" s="10">
        <v>14</v>
      </c>
      <c r="K20" s="10">
        <v>6</v>
      </c>
      <c r="L20" s="22">
        <v>44</v>
      </c>
      <c r="M20" s="12">
        <f t="shared" si="1"/>
        <v>3</v>
      </c>
      <c r="P20" s="6" t="s">
        <v>20</v>
      </c>
      <c r="Q20">
        <v>19</v>
      </c>
      <c r="R20">
        <f t="shared" si="2"/>
        <v>5</v>
      </c>
      <c r="S20">
        <f t="shared" si="22"/>
        <v>2</v>
      </c>
      <c r="T20">
        <f t="shared" si="3"/>
        <v>6</v>
      </c>
      <c r="U20">
        <f t="shared" si="4"/>
        <v>1</v>
      </c>
      <c r="V20">
        <f t="shared" si="5"/>
        <v>1</v>
      </c>
      <c r="W20">
        <f t="shared" si="6"/>
        <v>2</v>
      </c>
      <c r="X20">
        <f t="shared" si="7"/>
        <v>2</v>
      </c>
      <c r="Y20">
        <f t="shared" si="8"/>
        <v>3</v>
      </c>
      <c r="Z20">
        <f t="shared" si="9"/>
        <v>3</v>
      </c>
      <c r="AA20">
        <f t="shared" si="10"/>
        <v>1</v>
      </c>
      <c r="AB20">
        <f t="shared" si="11"/>
        <v>1</v>
      </c>
      <c r="AC20">
        <f t="shared" si="12"/>
        <v>0</v>
      </c>
      <c r="AD20">
        <f t="shared" si="13"/>
        <v>4</v>
      </c>
      <c r="AE20">
        <f t="shared" si="14"/>
        <v>1</v>
      </c>
      <c r="AF20">
        <f t="shared" si="15"/>
        <v>2</v>
      </c>
      <c r="AG20">
        <f t="shared" si="16"/>
        <v>2</v>
      </c>
      <c r="AH20">
        <f t="shared" si="17"/>
        <v>5</v>
      </c>
      <c r="AI20">
        <f t="shared" si="18"/>
        <v>0</v>
      </c>
      <c r="AK20">
        <f t="shared" si="20"/>
        <v>0</v>
      </c>
      <c r="AL20">
        <f t="shared" si="0"/>
        <v>1</v>
      </c>
      <c r="AM20">
        <f t="shared" si="21"/>
        <v>2</v>
      </c>
    </row>
    <row r="21" spans="1:39">
      <c r="A21" s="34">
        <v>20</v>
      </c>
      <c r="B21" s="6" t="s">
        <v>21</v>
      </c>
      <c r="C21" s="21">
        <v>37</v>
      </c>
      <c r="D21" s="10">
        <v>32</v>
      </c>
      <c r="E21" s="10">
        <v>31</v>
      </c>
      <c r="F21" s="10">
        <v>23</v>
      </c>
      <c r="G21" s="10">
        <v>58</v>
      </c>
      <c r="H21" s="10">
        <v>53</v>
      </c>
      <c r="I21" s="10">
        <v>22</v>
      </c>
      <c r="J21" s="10">
        <v>16</v>
      </c>
      <c r="K21" s="10">
        <v>1</v>
      </c>
      <c r="L21" s="22">
        <v>7</v>
      </c>
      <c r="M21" s="12">
        <f t="shared" si="1"/>
        <v>4</v>
      </c>
      <c r="P21" s="6" t="s">
        <v>21</v>
      </c>
      <c r="Q21">
        <v>20</v>
      </c>
      <c r="R21">
        <f t="shared" si="2"/>
        <v>3</v>
      </c>
      <c r="S21">
        <f t="shared" si="22"/>
        <v>3</v>
      </c>
      <c r="T21">
        <f t="shared" si="3"/>
        <v>0</v>
      </c>
      <c r="U21">
        <f t="shared" si="4"/>
        <v>4</v>
      </c>
      <c r="V21">
        <f t="shared" si="5"/>
        <v>5</v>
      </c>
      <c r="W21">
        <f t="shared" si="6"/>
        <v>4</v>
      </c>
      <c r="X21">
        <f t="shared" si="7"/>
        <v>2</v>
      </c>
      <c r="Y21">
        <f t="shared" si="8"/>
        <v>4</v>
      </c>
      <c r="Z21">
        <f t="shared" si="9"/>
        <v>3</v>
      </c>
      <c r="AA21">
        <f t="shared" si="10"/>
        <v>3</v>
      </c>
      <c r="AB21">
        <f t="shared" si="11"/>
        <v>2</v>
      </c>
      <c r="AC21">
        <f t="shared" si="12"/>
        <v>3</v>
      </c>
      <c r="AD21">
        <f t="shared" si="13"/>
        <v>3</v>
      </c>
      <c r="AE21">
        <f t="shared" si="14"/>
        <v>3</v>
      </c>
      <c r="AF21">
        <f t="shared" si="15"/>
        <v>2</v>
      </c>
      <c r="AG21">
        <f t="shared" si="16"/>
        <v>2</v>
      </c>
      <c r="AH21">
        <f t="shared" si="17"/>
        <v>1</v>
      </c>
      <c r="AI21">
        <f t="shared" si="18"/>
        <v>4</v>
      </c>
      <c r="AJ21">
        <f t="shared" si="19"/>
        <v>0</v>
      </c>
      <c r="AL21">
        <f t="shared" si="0"/>
        <v>3</v>
      </c>
      <c r="AM21">
        <f t="shared" si="21"/>
        <v>3</v>
      </c>
    </row>
    <row r="22" spans="1:39">
      <c r="A22" s="35">
        <v>21</v>
      </c>
      <c r="B22" s="28" t="s">
        <v>22</v>
      </c>
      <c r="C22" s="29">
        <v>22</v>
      </c>
      <c r="D22" s="30">
        <v>13</v>
      </c>
      <c r="E22" s="30">
        <v>25</v>
      </c>
      <c r="F22" s="30">
        <v>3</v>
      </c>
      <c r="G22" s="30">
        <v>1</v>
      </c>
      <c r="H22" s="30">
        <v>34</v>
      </c>
      <c r="I22" s="30">
        <v>53</v>
      </c>
      <c r="J22" s="30">
        <v>43</v>
      </c>
      <c r="K22" s="30">
        <v>26</v>
      </c>
      <c r="L22" s="31">
        <v>8</v>
      </c>
      <c r="M22" s="12">
        <f t="shared" si="1"/>
        <v>6</v>
      </c>
      <c r="P22" s="6" t="s">
        <v>22</v>
      </c>
      <c r="Q22">
        <v>21</v>
      </c>
      <c r="R22">
        <f t="shared" si="2"/>
        <v>3</v>
      </c>
      <c r="S22">
        <f t="shared" si="22"/>
        <v>3</v>
      </c>
      <c r="T22">
        <f t="shared" si="3"/>
        <v>2</v>
      </c>
      <c r="U22">
        <f t="shared" si="4"/>
        <v>4</v>
      </c>
      <c r="V22">
        <f t="shared" si="5"/>
        <v>5</v>
      </c>
      <c r="W22">
        <f t="shared" si="6"/>
        <v>4</v>
      </c>
      <c r="X22">
        <f t="shared" si="7"/>
        <v>1</v>
      </c>
      <c r="Y22">
        <f t="shared" si="8"/>
        <v>3</v>
      </c>
      <c r="Z22">
        <f t="shared" si="9"/>
        <v>4</v>
      </c>
      <c r="AA22">
        <f t="shared" si="10"/>
        <v>2</v>
      </c>
      <c r="AB22">
        <f t="shared" si="11"/>
        <v>2</v>
      </c>
      <c r="AC22">
        <f t="shared" si="12"/>
        <v>6</v>
      </c>
      <c r="AD22">
        <f t="shared" si="13"/>
        <v>3</v>
      </c>
      <c r="AE22">
        <f t="shared" si="14"/>
        <v>3</v>
      </c>
      <c r="AF22">
        <f t="shared" si="15"/>
        <v>1</v>
      </c>
      <c r="AG22">
        <f t="shared" si="16"/>
        <v>4</v>
      </c>
      <c r="AH22">
        <f t="shared" si="17"/>
        <v>2</v>
      </c>
      <c r="AI22">
        <f t="shared" si="18"/>
        <v>3</v>
      </c>
      <c r="AJ22">
        <f t="shared" si="19"/>
        <v>1</v>
      </c>
      <c r="AK22">
        <f t="shared" si="20"/>
        <v>3</v>
      </c>
      <c r="AM22">
        <f t="shared" si="21"/>
        <v>6</v>
      </c>
    </row>
    <row r="23" spans="1:39" ht="15.75" thickBot="1">
      <c r="A23" s="36">
        <v>22</v>
      </c>
      <c r="B23" s="7" t="s">
        <v>28</v>
      </c>
      <c r="C23" s="23">
        <v>22</v>
      </c>
      <c r="D23" s="24">
        <v>26</v>
      </c>
      <c r="E23" s="24">
        <v>33</v>
      </c>
      <c r="F23" s="24">
        <v>34</v>
      </c>
      <c r="G23" s="24">
        <v>53</v>
      </c>
      <c r="H23" s="24">
        <v>43</v>
      </c>
      <c r="I23" s="24">
        <v>52</v>
      </c>
      <c r="J23" s="24">
        <v>25</v>
      </c>
      <c r="K23" s="24">
        <v>50</v>
      </c>
      <c r="L23" s="25">
        <v>23</v>
      </c>
      <c r="M23" s="12">
        <f t="shared" si="1"/>
        <v>6</v>
      </c>
      <c r="P23" s="7" t="s">
        <v>28</v>
      </c>
      <c r="Q23">
        <v>22</v>
      </c>
      <c r="R23">
        <f t="shared" si="2"/>
        <v>2</v>
      </c>
      <c r="S23">
        <f t="shared" ref="S23" si="24">SUMPRODUCT(COUNTIF(C23:L23,$C$3:$L$3))</f>
        <v>1</v>
      </c>
      <c r="T23">
        <f t="shared" ref="T23" si="25">SUMPRODUCT(COUNTIF(C23:L23,$C$4:$L$4))</f>
        <v>2</v>
      </c>
      <c r="U23">
        <f t="shared" ref="U23" si="26">SUMPRODUCT(COUNTIF(C23:L23,$C$5:$L$5))</f>
        <v>5</v>
      </c>
      <c r="V23">
        <f t="shared" ref="V23" si="27">SUMPRODUCT(COUNTIF(C23:L23,$C$6:$L$6))</f>
        <v>4</v>
      </c>
      <c r="W23">
        <f t="shared" ref="W23" si="28">SUMPRODUCT(COUNTIF(C23:L23,$C$7:$L$7))</f>
        <v>4</v>
      </c>
      <c r="X23">
        <f t="shared" ref="X23" si="29">SUMPRODUCT(COUNTIF(C23:L23,$C$8:$L$8))</f>
        <v>0</v>
      </c>
      <c r="Y23">
        <f t="shared" ref="Y23" si="30">SUMPRODUCT(COUNTIF(C23:L23,$C$9:$L$9))</f>
        <v>4</v>
      </c>
      <c r="Z23">
        <f t="shared" ref="Z23" si="31">SUMPRODUCT(COUNTIF(C23:L23,$C$10:$L$10))</f>
        <v>4</v>
      </c>
      <c r="AA23">
        <f t="shared" ref="AA23" si="32">SUMPRODUCT(COUNTIF(C23:L23,$C$11:$L$11))</f>
        <v>1</v>
      </c>
      <c r="AB23">
        <f t="shared" ref="AB23" si="33">SUMPRODUCT(COUNTIF(C23:L23,$C$12:$L$12))</f>
        <v>1</v>
      </c>
      <c r="AC23">
        <f t="shared" ref="AC23" si="34">SUMPRODUCT(COUNTIF(C23:L23,$C$13:$L$13))</f>
        <v>3</v>
      </c>
      <c r="AD23">
        <f t="shared" ref="AD23" si="35">SUMPRODUCT(COUNTIF(C23:L23,$C$14:$L$14))</f>
        <v>3</v>
      </c>
      <c r="AE23">
        <f t="shared" ref="AE23" si="36">SUMPRODUCT(COUNTIF(C23:L23,$C$15:$L$15))</f>
        <v>3</v>
      </c>
      <c r="AF23">
        <f t="shared" ref="AF23" si="37">SUMPRODUCT(COUNTIF(C23:L23,$C$16:$L$16))</f>
        <v>2</v>
      </c>
      <c r="AG23">
        <f t="shared" ref="AG23" si="38">SUMPRODUCT(COUNTIF(C23:L23,$C$17:$L$17))</f>
        <v>6</v>
      </c>
      <c r="AH23">
        <f t="shared" ref="AH23" si="39">SUMPRODUCT(COUNTIF(C23:L23,$C$18:$L$18))</f>
        <v>3</v>
      </c>
      <c r="AI23">
        <f t="shared" ref="AI23" si="40">SUMPRODUCT(COUNTIF(C23:L23,$C$19:$L$19))</f>
        <v>2</v>
      </c>
      <c r="AJ23">
        <f t="shared" ref="AJ23" si="41">SUMPRODUCT(COUNTIF(C23:L23,$C$20:$L$20))</f>
        <v>2</v>
      </c>
      <c r="AK23">
        <f t="shared" ref="AK23" si="42">SUMPRODUCT(COUNTIF(C23:L23,$C$21:$L$21))</f>
        <v>3</v>
      </c>
      <c r="AL23">
        <f t="shared" ref="AL23" si="43">SUMPRODUCT(COUNTIF(C23:L23,$C$22:$L$22))</f>
        <v>6</v>
      </c>
    </row>
    <row r="25" spans="1:39">
      <c r="A25" s="11" t="s">
        <v>1</v>
      </c>
      <c r="B25" s="11" t="s">
        <v>23</v>
      </c>
      <c r="C25" s="11">
        <v>12</v>
      </c>
      <c r="D25" s="11">
        <v>10</v>
      </c>
      <c r="E25" s="11">
        <v>8</v>
      </c>
      <c r="F25" s="11">
        <v>7</v>
      </c>
      <c r="G25" s="11">
        <v>6</v>
      </c>
      <c r="H25" s="11">
        <v>5</v>
      </c>
      <c r="I25" s="11">
        <v>4</v>
      </c>
      <c r="J25" s="11">
        <v>3</v>
      </c>
      <c r="K25" s="11">
        <v>2</v>
      </c>
      <c r="L25" s="11">
        <v>1</v>
      </c>
      <c r="M25" s="11" t="s">
        <v>40</v>
      </c>
      <c r="N25" s="11" t="s">
        <v>24</v>
      </c>
      <c r="O25" s="11" t="s">
        <v>45</v>
      </c>
      <c r="P25" s="14" t="s">
        <v>46</v>
      </c>
    </row>
    <row r="26" spans="1:39" ht="15" customHeight="1">
      <c r="A26" s="8">
        <v>58</v>
      </c>
      <c r="B26" s="9" t="s">
        <v>18</v>
      </c>
      <c r="C26" s="8">
        <f t="shared" ref="C26:C57" si="44">COUNTIF($C$2:$C$23,A26)</f>
        <v>2</v>
      </c>
      <c r="D26" s="8">
        <f t="shared" ref="D26:D57" si="45">COUNTIF($D$2:$D$23,A26)</f>
        <v>1</v>
      </c>
      <c r="E26" s="10">
        <f t="shared" ref="E26:E57" si="46">COUNTIF($E$2:$E$23,A26)</f>
        <v>4</v>
      </c>
      <c r="F26" s="10">
        <f t="shared" ref="F26:F57" si="47">COUNTIF($F$2:$F$23,A26)</f>
        <v>2</v>
      </c>
      <c r="G26" s="10">
        <f t="shared" ref="G26:G57" si="48">COUNTIF($G$2:$G$23,A26)</f>
        <v>2</v>
      </c>
      <c r="H26" s="8">
        <f t="shared" ref="H26:H57" si="49">COUNTIF($H$2:$H$23,A26)</f>
        <v>0</v>
      </c>
      <c r="I26" s="10">
        <f t="shared" ref="I26:I57" si="50">COUNTIF($I$2:$I$23,A26)</f>
        <v>0</v>
      </c>
      <c r="J26" s="10">
        <f t="shared" ref="J26:J57" si="51">COUNTIF($J$2:$J$23,A26)</f>
        <v>0</v>
      </c>
      <c r="K26" s="10">
        <f t="shared" ref="K26:K57" si="52">COUNTIF($K$2:$K$23,A26)</f>
        <v>1</v>
      </c>
      <c r="L26" s="10">
        <f t="shared" ref="L26:L57" si="53">COUNTIF($L$2:$L$23,A26)</f>
        <v>0</v>
      </c>
      <c r="M26" s="13">
        <f t="shared" ref="M26:M57" si="54">SUM(C26:L26)</f>
        <v>12</v>
      </c>
      <c r="N26" s="13">
        <f t="shared" ref="N26:N57" si="55">C26*$C$25+D26*$D$25+E26*$E$25+F26*$F$25+G26*$G$25+H26*$H$25+I26*$I$25+J26*$J$25+K26*$K$25+L26*$L$25</f>
        <v>94</v>
      </c>
      <c r="O26" s="10">
        <f t="shared" ref="O26:O57" si="56">IF(N26=N25,O25,ROW(O26)-25)</f>
        <v>1</v>
      </c>
      <c r="P26" s="12" t="str">
        <f t="shared" ref="P26:P57" si="57">IF(COUNTIF($B$2:$B$23,B26)&gt;0,"Da","Ne")</f>
        <v>Da</v>
      </c>
    </row>
    <row r="27" spans="1:39" ht="15" customHeight="1">
      <c r="A27" s="8">
        <v>22</v>
      </c>
      <c r="B27" s="9" t="s">
        <v>25</v>
      </c>
      <c r="C27" s="8">
        <f t="shared" si="44"/>
        <v>2</v>
      </c>
      <c r="D27" s="8">
        <f t="shared" si="45"/>
        <v>2</v>
      </c>
      <c r="E27" s="10">
        <f t="shared" si="46"/>
        <v>0</v>
      </c>
      <c r="F27" s="10">
        <f t="shared" si="47"/>
        <v>2</v>
      </c>
      <c r="G27" s="10">
        <f t="shared" si="48"/>
        <v>1</v>
      </c>
      <c r="H27" s="8">
        <f t="shared" si="49"/>
        <v>1</v>
      </c>
      <c r="I27" s="10">
        <f t="shared" si="50"/>
        <v>2</v>
      </c>
      <c r="J27" s="10">
        <f t="shared" si="51"/>
        <v>1</v>
      </c>
      <c r="K27" s="10">
        <f t="shared" si="52"/>
        <v>2</v>
      </c>
      <c r="L27" s="10">
        <f t="shared" si="53"/>
        <v>3</v>
      </c>
      <c r="M27" s="13">
        <f t="shared" si="54"/>
        <v>16</v>
      </c>
      <c r="N27" s="13">
        <f t="shared" si="55"/>
        <v>87</v>
      </c>
      <c r="O27" s="10">
        <f t="shared" si="56"/>
        <v>2</v>
      </c>
      <c r="P27" s="12" t="str">
        <f t="shared" si="57"/>
        <v>Ne</v>
      </c>
    </row>
    <row r="28" spans="1:39" ht="15" customHeight="1">
      <c r="A28" s="8">
        <v>34</v>
      </c>
      <c r="B28" s="9" t="s">
        <v>7</v>
      </c>
      <c r="C28" s="8">
        <f t="shared" si="44"/>
        <v>3</v>
      </c>
      <c r="D28" s="8">
        <f t="shared" si="45"/>
        <v>2</v>
      </c>
      <c r="E28" s="10">
        <f t="shared" si="46"/>
        <v>0</v>
      </c>
      <c r="F28" s="10">
        <f t="shared" si="47"/>
        <v>2</v>
      </c>
      <c r="G28" s="10">
        <f t="shared" si="48"/>
        <v>0</v>
      </c>
      <c r="H28" s="8">
        <f t="shared" si="49"/>
        <v>1</v>
      </c>
      <c r="I28" s="10">
        <f t="shared" si="50"/>
        <v>0</v>
      </c>
      <c r="J28" s="10">
        <f t="shared" si="51"/>
        <v>0</v>
      </c>
      <c r="K28" s="10">
        <f t="shared" si="52"/>
        <v>0</v>
      </c>
      <c r="L28" s="10">
        <f t="shared" si="53"/>
        <v>0</v>
      </c>
      <c r="M28" s="13">
        <f t="shared" si="54"/>
        <v>8</v>
      </c>
      <c r="N28" s="13">
        <f t="shared" si="55"/>
        <v>75</v>
      </c>
      <c r="O28" s="10">
        <f t="shared" si="56"/>
        <v>3</v>
      </c>
      <c r="P28" s="12" t="str">
        <f t="shared" si="57"/>
        <v>Da</v>
      </c>
    </row>
    <row r="29" spans="1:39" ht="15" customHeight="1">
      <c r="A29" s="8">
        <v>26</v>
      </c>
      <c r="B29" s="9" t="s">
        <v>19</v>
      </c>
      <c r="C29" s="8">
        <f t="shared" si="44"/>
        <v>1</v>
      </c>
      <c r="D29" s="8">
        <f t="shared" si="45"/>
        <v>2</v>
      </c>
      <c r="E29" s="10">
        <f t="shared" si="46"/>
        <v>0</v>
      </c>
      <c r="F29" s="10">
        <f t="shared" si="47"/>
        <v>0</v>
      </c>
      <c r="G29" s="10">
        <f t="shared" si="48"/>
        <v>2</v>
      </c>
      <c r="H29" s="8">
        <f t="shared" si="49"/>
        <v>0</v>
      </c>
      <c r="I29" s="10">
        <f t="shared" si="50"/>
        <v>2</v>
      </c>
      <c r="J29" s="10">
        <f t="shared" si="51"/>
        <v>2</v>
      </c>
      <c r="K29" s="10">
        <f t="shared" si="52"/>
        <v>1</v>
      </c>
      <c r="L29" s="10">
        <f t="shared" si="53"/>
        <v>0</v>
      </c>
      <c r="M29" s="13">
        <f t="shared" si="54"/>
        <v>10</v>
      </c>
      <c r="N29" s="13">
        <f t="shared" si="55"/>
        <v>60</v>
      </c>
      <c r="O29" s="10">
        <f t="shared" si="56"/>
        <v>4</v>
      </c>
      <c r="P29" s="12" t="str">
        <f t="shared" si="57"/>
        <v>Da</v>
      </c>
    </row>
    <row r="30" spans="1:39" ht="15" customHeight="1">
      <c r="A30" s="8">
        <v>1</v>
      </c>
      <c r="B30" s="9" t="s">
        <v>19</v>
      </c>
      <c r="C30" s="8">
        <f t="shared" si="44"/>
        <v>2</v>
      </c>
      <c r="D30" s="8">
        <f t="shared" si="45"/>
        <v>2</v>
      </c>
      <c r="E30" s="10">
        <f t="shared" si="46"/>
        <v>0</v>
      </c>
      <c r="F30" s="10">
        <f t="shared" si="47"/>
        <v>0</v>
      </c>
      <c r="G30" s="10">
        <f t="shared" si="48"/>
        <v>1</v>
      </c>
      <c r="H30" s="8">
        <f t="shared" si="49"/>
        <v>0</v>
      </c>
      <c r="I30" s="10">
        <f t="shared" si="50"/>
        <v>0</v>
      </c>
      <c r="J30" s="10">
        <f t="shared" si="51"/>
        <v>2</v>
      </c>
      <c r="K30" s="10">
        <f t="shared" si="52"/>
        <v>1</v>
      </c>
      <c r="L30" s="10">
        <f t="shared" si="53"/>
        <v>0</v>
      </c>
      <c r="M30" s="13">
        <f t="shared" si="54"/>
        <v>8</v>
      </c>
      <c r="N30" s="13">
        <f t="shared" si="55"/>
        <v>58</v>
      </c>
      <c r="O30" s="10">
        <f t="shared" si="56"/>
        <v>5</v>
      </c>
      <c r="P30" s="12" t="str">
        <f t="shared" si="57"/>
        <v>Da</v>
      </c>
    </row>
    <row r="31" spans="1:39" ht="15" customHeight="1">
      <c r="A31" s="8">
        <v>50</v>
      </c>
      <c r="B31" s="9" t="s">
        <v>19</v>
      </c>
      <c r="C31" s="8">
        <f t="shared" si="44"/>
        <v>1</v>
      </c>
      <c r="D31" s="8">
        <f t="shared" si="45"/>
        <v>1</v>
      </c>
      <c r="E31" s="10">
        <f t="shared" si="46"/>
        <v>1</v>
      </c>
      <c r="F31" s="10">
        <f t="shared" si="47"/>
        <v>1</v>
      </c>
      <c r="G31" s="10">
        <f t="shared" si="48"/>
        <v>0</v>
      </c>
      <c r="H31" s="8">
        <f t="shared" si="49"/>
        <v>1</v>
      </c>
      <c r="I31" s="10">
        <f t="shared" si="50"/>
        <v>2</v>
      </c>
      <c r="J31" s="10">
        <f t="shared" si="51"/>
        <v>1</v>
      </c>
      <c r="K31" s="10">
        <f t="shared" si="52"/>
        <v>2</v>
      </c>
      <c r="L31" s="10">
        <f t="shared" si="53"/>
        <v>0</v>
      </c>
      <c r="M31" s="13">
        <f t="shared" si="54"/>
        <v>10</v>
      </c>
      <c r="N31" s="13">
        <f t="shared" si="55"/>
        <v>57</v>
      </c>
      <c r="O31" s="10">
        <f t="shared" si="56"/>
        <v>6</v>
      </c>
      <c r="P31" s="12" t="str">
        <f t="shared" si="57"/>
        <v>Da</v>
      </c>
    </row>
    <row r="32" spans="1:39" ht="15" customHeight="1">
      <c r="A32" s="8">
        <v>13</v>
      </c>
      <c r="B32" s="9" t="s">
        <v>30</v>
      </c>
      <c r="C32" s="8">
        <f t="shared" si="44"/>
        <v>2</v>
      </c>
      <c r="D32" s="8">
        <f t="shared" si="45"/>
        <v>2</v>
      </c>
      <c r="E32" s="10">
        <f t="shared" si="46"/>
        <v>0</v>
      </c>
      <c r="F32" s="10">
        <f t="shared" si="47"/>
        <v>0</v>
      </c>
      <c r="G32" s="10">
        <f t="shared" si="48"/>
        <v>1</v>
      </c>
      <c r="H32" s="8">
        <f t="shared" si="49"/>
        <v>0</v>
      </c>
      <c r="I32" s="10">
        <f t="shared" si="50"/>
        <v>0</v>
      </c>
      <c r="J32" s="10">
        <f t="shared" si="51"/>
        <v>0</v>
      </c>
      <c r="K32" s="10">
        <f t="shared" si="52"/>
        <v>1</v>
      </c>
      <c r="L32" s="10">
        <f t="shared" si="53"/>
        <v>1</v>
      </c>
      <c r="M32" s="13">
        <f t="shared" si="54"/>
        <v>7</v>
      </c>
      <c r="N32" s="13">
        <f t="shared" si="55"/>
        <v>53</v>
      </c>
      <c r="O32" s="10">
        <f t="shared" si="56"/>
        <v>7</v>
      </c>
      <c r="P32" s="12" t="str">
        <f t="shared" si="57"/>
        <v>Ne</v>
      </c>
    </row>
    <row r="33" spans="1:16" ht="15" customHeight="1">
      <c r="A33" s="8">
        <v>53</v>
      </c>
      <c r="B33" s="9" t="s">
        <v>25</v>
      </c>
      <c r="C33" s="8">
        <f t="shared" si="44"/>
        <v>1</v>
      </c>
      <c r="D33" s="8">
        <f t="shared" si="45"/>
        <v>0</v>
      </c>
      <c r="E33" s="10">
        <f t="shared" si="46"/>
        <v>1</v>
      </c>
      <c r="F33" s="10">
        <f t="shared" si="47"/>
        <v>0</v>
      </c>
      <c r="G33" s="10">
        <f t="shared" si="48"/>
        <v>1</v>
      </c>
      <c r="H33" s="8">
        <f t="shared" si="49"/>
        <v>2</v>
      </c>
      <c r="I33" s="10">
        <f t="shared" si="50"/>
        <v>1</v>
      </c>
      <c r="J33" s="10">
        <f t="shared" si="51"/>
        <v>0</v>
      </c>
      <c r="K33" s="10">
        <f t="shared" si="52"/>
        <v>0</v>
      </c>
      <c r="L33" s="10">
        <f t="shared" si="53"/>
        <v>0</v>
      </c>
      <c r="M33" s="13">
        <f t="shared" si="54"/>
        <v>6</v>
      </c>
      <c r="N33" s="13">
        <f t="shared" si="55"/>
        <v>40</v>
      </c>
      <c r="O33" s="10">
        <f t="shared" si="56"/>
        <v>8</v>
      </c>
      <c r="P33" s="12" t="str">
        <f t="shared" si="57"/>
        <v>Ne</v>
      </c>
    </row>
    <row r="34" spans="1:16" ht="15" customHeight="1">
      <c r="A34" s="8">
        <v>17</v>
      </c>
      <c r="B34" s="9" t="s">
        <v>10</v>
      </c>
      <c r="C34" s="8">
        <f t="shared" si="44"/>
        <v>0</v>
      </c>
      <c r="D34" s="8">
        <f t="shared" si="45"/>
        <v>2</v>
      </c>
      <c r="E34" s="10">
        <f t="shared" si="46"/>
        <v>0</v>
      </c>
      <c r="F34" s="10">
        <f t="shared" si="47"/>
        <v>2</v>
      </c>
      <c r="G34" s="10">
        <f t="shared" si="48"/>
        <v>0</v>
      </c>
      <c r="H34" s="8">
        <f t="shared" si="49"/>
        <v>1</v>
      </c>
      <c r="I34" s="10">
        <f t="shared" si="50"/>
        <v>0</v>
      </c>
      <c r="J34" s="10">
        <f t="shared" si="51"/>
        <v>0</v>
      </c>
      <c r="K34" s="10">
        <f t="shared" si="52"/>
        <v>0</v>
      </c>
      <c r="L34" s="10">
        <f t="shared" si="53"/>
        <v>0</v>
      </c>
      <c r="M34" s="13">
        <f t="shared" si="54"/>
        <v>5</v>
      </c>
      <c r="N34" s="13">
        <f t="shared" si="55"/>
        <v>39</v>
      </c>
      <c r="O34" s="10">
        <f t="shared" si="56"/>
        <v>9</v>
      </c>
      <c r="P34" s="12" t="str">
        <f t="shared" si="57"/>
        <v>Da</v>
      </c>
    </row>
    <row r="35" spans="1:16" ht="15" customHeight="1">
      <c r="A35" s="8">
        <v>33</v>
      </c>
      <c r="B35" s="9" t="s">
        <v>22</v>
      </c>
      <c r="C35" s="8">
        <f t="shared" si="44"/>
        <v>0</v>
      </c>
      <c r="D35" s="8">
        <f t="shared" si="45"/>
        <v>1</v>
      </c>
      <c r="E35" s="10">
        <f t="shared" si="46"/>
        <v>1</v>
      </c>
      <c r="F35" s="10">
        <f t="shared" si="47"/>
        <v>2</v>
      </c>
      <c r="G35" s="10">
        <f t="shared" si="48"/>
        <v>0</v>
      </c>
      <c r="H35" s="8">
        <f t="shared" si="49"/>
        <v>1</v>
      </c>
      <c r="I35" s="10">
        <f t="shared" si="50"/>
        <v>0</v>
      </c>
      <c r="J35" s="10">
        <f t="shared" si="51"/>
        <v>0</v>
      </c>
      <c r="K35" s="10">
        <f t="shared" si="52"/>
        <v>1</v>
      </c>
      <c r="L35" s="10">
        <f t="shared" si="53"/>
        <v>0</v>
      </c>
      <c r="M35" s="13">
        <f t="shared" si="54"/>
        <v>6</v>
      </c>
      <c r="N35" s="13">
        <f t="shared" si="55"/>
        <v>39</v>
      </c>
      <c r="O35" s="10">
        <f t="shared" si="56"/>
        <v>9</v>
      </c>
      <c r="P35" s="12" t="str">
        <f t="shared" si="57"/>
        <v>Da</v>
      </c>
    </row>
    <row r="36" spans="1:16" ht="15" customHeight="1">
      <c r="A36" s="8">
        <v>32</v>
      </c>
      <c r="B36" s="9" t="s">
        <v>30</v>
      </c>
      <c r="C36" s="8">
        <f t="shared" si="44"/>
        <v>1</v>
      </c>
      <c r="D36" s="8">
        <f t="shared" si="45"/>
        <v>1</v>
      </c>
      <c r="E36" s="10">
        <f t="shared" si="46"/>
        <v>0</v>
      </c>
      <c r="F36" s="10">
        <f t="shared" si="47"/>
        <v>0</v>
      </c>
      <c r="G36" s="10">
        <f t="shared" si="48"/>
        <v>1</v>
      </c>
      <c r="H36" s="8">
        <f t="shared" si="49"/>
        <v>1</v>
      </c>
      <c r="I36" s="10">
        <f t="shared" si="50"/>
        <v>0</v>
      </c>
      <c r="J36" s="10">
        <f t="shared" si="51"/>
        <v>1</v>
      </c>
      <c r="K36" s="10">
        <f t="shared" si="52"/>
        <v>0</v>
      </c>
      <c r="L36" s="10">
        <f t="shared" si="53"/>
        <v>2</v>
      </c>
      <c r="M36" s="13">
        <f t="shared" si="54"/>
        <v>7</v>
      </c>
      <c r="N36" s="13">
        <f t="shared" si="55"/>
        <v>38</v>
      </c>
      <c r="O36" s="10">
        <f t="shared" si="56"/>
        <v>11</v>
      </c>
      <c r="P36" s="12" t="str">
        <f t="shared" si="57"/>
        <v>Ne</v>
      </c>
    </row>
    <row r="37" spans="1:16" ht="15" customHeight="1">
      <c r="A37" s="8">
        <v>6</v>
      </c>
      <c r="B37" s="9" t="s">
        <v>11</v>
      </c>
      <c r="C37" s="8">
        <f t="shared" si="44"/>
        <v>0</v>
      </c>
      <c r="D37" s="8">
        <f t="shared" si="45"/>
        <v>0</v>
      </c>
      <c r="E37" s="10">
        <f t="shared" si="46"/>
        <v>3</v>
      </c>
      <c r="F37" s="10">
        <f t="shared" si="47"/>
        <v>0</v>
      </c>
      <c r="G37" s="10">
        <f t="shared" si="48"/>
        <v>0</v>
      </c>
      <c r="H37" s="8">
        <f t="shared" si="49"/>
        <v>0</v>
      </c>
      <c r="I37" s="10">
        <f t="shared" si="50"/>
        <v>1</v>
      </c>
      <c r="J37" s="10">
        <f t="shared" si="51"/>
        <v>1</v>
      </c>
      <c r="K37" s="10">
        <f t="shared" si="52"/>
        <v>2</v>
      </c>
      <c r="L37" s="10">
        <f t="shared" si="53"/>
        <v>0</v>
      </c>
      <c r="M37" s="13">
        <f t="shared" si="54"/>
        <v>7</v>
      </c>
      <c r="N37" s="13">
        <f t="shared" si="55"/>
        <v>35</v>
      </c>
      <c r="O37" s="10">
        <f t="shared" si="56"/>
        <v>12</v>
      </c>
      <c r="P37" s="12" t="str">
        <f t="shared" si="57"/>
        <v>Da</v>
      </c>
    </row>
    <row r="38" spans="1:16" ht="15" customHeight="1">
      <c r="A38" s="8">
        <v>8</v>
      </c>
      <c r="B38" s="9" t="s">
        <v>27</v>
      </c>
      <c r="C38" s="8">
        <f t="shared" si="44"/>
        <v>0</v>
      </c>
      <c r="D38" s="8">
        <f t="shared" si="45"/>
        <v>1</v>
      </c>
      <c r="E38" s="10">
        <f t="shared" si="46"/>
        <v>2</v>
      </c>
      <c r="F38" s="10">
        <f t="shared" si="47"/>
        <v>0</v>
      </c>
      <c r="G38" s="10">
        <f t="shared" si="48"/>
        <v>1</v>
      </c>
      <c r="H38" s="8">
        <f t="shared" si="49"/>
        <v>0</v>
      </c>
      <c r="I38" s="10">
        <f t="shared" si="50"/>
        <v>0</v>
      </c>
      <c r="J38" s="10">
        <f t="shared" si="51"/>
        <v>0</v>
      </c>
      <c r="K38" s="10">
        <f t="shared" si="52"/>
        <v>1</v>
      </c>
      <c r="L38" s="10">
        <f t="shared" si="53"/>
        <v>1</v>
      </c>
      <c r="M38" s="13">
        <f t="shared" si="54"/>
        <v>6</v>
      </c>
      <c r="N38" s="13">
        <f t="shared" si="55"/>
        <v>35</v>
      </c>
      <c r="O38" s="10">
        <f t="shared" si="56"/>
        <v>12</v>
      </c>
      <c r="P38" s="12" t="str">
        <f t="shared" si="57"/>
        <v>Ne</v>
      </c>
    </row>
    <row r="39" spans="1:16" ht="15" customHeight="1">
      <c r="A39" s="8">
        <v>39</v>
      </c>
      <c r="B39" s="9" t="s">
        <v>15</v>
      </c>
      <c r="C39" s="8">
        <f t="shared" si="44"/>
        <v>1</v>
      </c>
      <c r="D39" s="8">
        <f t="shared" si="45"/>
        <v>0</v>
      </c>
      <c r="E39" s="10">
        <f t="shared" si="46"/>
        <v>1</v>
      </c>
      <c r="F39" s="10">
        <f t="shared" si="47"/>
        <v>0</v>
      </c>
      <c r="G39" s="10">
        <f t="shared" si="48"/>
        <v>0</v>
      </c>
      <c r="H39" s="8">
        <f t="shared" si="49"/>
        <v>1</v>
      </c>
      <c r="I39" s="10">
        <f t="shared" si="50"/>
        <v>0</v>
      </c>
      <c r="J39" s="10">
        <f t="shared" si="51"/>
        <v>1</v>
      </c>
      <c r="K39" s="10">
        <f t="shared" si="52"/>
        <v>2</v>
      </c>
      <c r="L39" s="10">
        <f t="shared" si="53"/>
        <v>0</v>
      </c>
      <c r="M39" s="13">
        <f t="shared" si="54"/>
        <v>6</v>
      </c>
      <c r="N39" s="13">
        <f t="shared" si="55"/>
        <v>32</v>
      </c>
      <c r="O39" s="10">
        <f t="shared" si="56"/>
        <v>14</v>
      </c>
      <c r="P39" s="12" t="str">
        <f t="shared" si="57"/>
        <v>Da</v>
      </c>
    </row>
    <row r="40" spans="1:16" ht="15" customHeight="1">
      <c r="A40" s="8">
        <v>30</v>
      </c>
      <c r="B40" s="9" t="s">
        <v>38</v>
      </c>
      <c r="C40" s="8">
        <f t="shared" si="44"/>
        <v>0</v>
      </c>
      <c r="D40" s="8">
        <f t="shared" si="45"/>
        <v>0</v>
      </c>
      <c r="E40" s="10">
        <f t="shared" si="46"/>
        <v>2</v>
      </c>
      <c r="F40" s="10">
        <f t="shared" si="47"/>
        <v>0</v>
      </c>
      <c r="G40" s="10">
        <f t="shared" si="48"/>
        <v>1</v>
      </c>
      <c r="H40" s="8">
        <f t="shared" si="49"/>
        <v>0</v>
      </c>
      <c r="I40" s="10">
        <f t="shared" si="50"/>
        <v>2</v>
      </c>
      <c r="J40" s="10">
        <f t="shared" si="51"/>
        <v>0</v>
      </c>
      <c r="K40" s="10">
        <f t="shared" si="52"/>
        <v>0</v>
      </c>
      <c r="L40" s="10">
        <f t="shared" si="53"/>
        <v>0</v>
      </c>
      <c r="M40" s="13">
        <f t="shared" si="54"/>
        <v>5</v>
      </c>
      <c r="N40" s="13">
        <f t="shared" si="55"/>
        <v>30</v>
      </c>
      <c r="O40" s="10">
        <f t="shared" si="56"/>
        <v>15</v>
      </c>
      <c r="P40" s="12" t="str">
        <f t="shared" si="57"/>
        <v>Ne</v>
      </c>
    </row>
    <row r="41" spans="1:16" ht="15" customHeight="1">
      <c r="A41" s="8">
        <v>25</v>
      </c>
      <c r="B41" s="9" t="s">
        <v>35</v>
      </c>
      <c r="C41" s="8">
        <f t="shared" si="44"/>
        <v>0</v>
      </c>
      <c r="D41" s="8">
        <f t="shared" si="45"/>
        <v>0</v>
      </c>
      <c r="E41" s="10">
        <f t="shared" si="46"/>
        <v>1</v>
      </c>
      <c r="F41" s="10">
        <f t="shared" si="47"/>
        <v>0</v>
      </c>
      <c r="G41" s="10">
        <f t="shared" si="48"/>
        <v>2</v>
      </c>
      <c r="H41" s="8">
        <f t="shared" si="49"/>
        <v>0</v>
      </c>
      <c r="I41" s="10">
        <f t="shared" si="50"/>
        <v>1</v>
      </c>
      <c r="J41" s="10">
        <f t="shared" si="51"/>
        <v>1</v>
      </c>
      <c r="K41" s="10">
        <f t="shared" si="52"/>
        <v>1</v>
      </c>
      <c r="L41" s="10">
        <f t="shared" si="53"/>
        <v>0</v>
      </c>
      <c r="M41" s="13">
        <f t="shared" si="54"/>
        <v>6</v>
      </c>
      <c r="N41" s="13">
        <f t="shared" si="55"/>
        <v>29</v>
      </c>
      <c r="O41" s="10">
        <f t="shared" si="56"/>
        <v>16</v>
      </c>
      <c r="P41" s="12" t="str">
        <f t="shared" si="57"/>
        <v>Ne</v>
      </c>
    </row>
    <row r="42" spans="1:16" ht="15" customHeight="1">
      <c r="A42" s="8">
        <v>7</v>
      </c>
      <c r="B42" s="9" t="s">
        <v>18</v>
      </c>
      <c r="C42" s="8">
        <f t="shared" si="44"/>
        <v>1</v>
      </c>
      <c r="D42" s="8">
        <f t="shared" si="45"/>
        <v>0</v>
      </c>
      <c r="E42" s="10">
        <f t="shared" si="46"/>
        <v>0</v>
      </c>
      <c r="F42" s="10">
        <f t="shared" si="47"/>
        <v>0</v>
      </c>
      <c r="G42" s="10">
        <f t="shared" si="48"/>
        <v>0</v>
      </c>
      <c r="H42" s="8">
        <f t="shared" si="49"/>
        <v>1</v>
      </c>
      <c r="I42" s="10">
        <f t="shared" si="50"/>
        <v>1</v>
      </c>
      <c r="J42" s="10">
        <f t="shared" si="51"/>
        <v>1</v>
      </c>
      <c r="K42" s="10">
        <f t="shared" si="52"/>
        <v>0</v>
      </c>
      <c r="L42" s="10">
        <f t="shared" si="53"/>
        <v>4</v>
      </c>
      <c r="M42" s="13">
        <f t="shared" si="54"/>
        <v>8</v>
      </c>
      <c r="N42" s="13">
        <f t="shared" si="55"/>
        <v>28</v>
      </c>
      <c r="O42" s="10">
        <f t="shared" si="56"/>
        <v>17</v>
      </c>
      <c r="P42" s="12" t="str">
        <f t="shared" si="57"/>
        <v>Da</v>
      </c>
    </row>
    <row r="43" spans="1:16" ht="15" customHeight="1">
      <c r="A43" s="8">
        <v>11</v>
      </c>
      <c r="B43" s="9" t="s">
        <v>29</v>
      </c>
      <c r="C43" s="8">
        <f t="shared" si="44"/>
        <v>0</v>
      </c>
      <c r="D43" s="8">
        <f t="shared" si="45"/>
        <v>0</v>
      </c>
      <c r="E43" s="10">
        <f t="shared" si="46"/>
        <v>0</v>
      </c>
      <c r="F43" s="10">
        <f t="shared" si="47"/>
        <v>0</v>
      </c>
      <c r="G43" s="10">
        <f t="shared" si="48"/>
        <v>2</v>
      </c>
      <c r="H43" s="8">
        <f t="shared" si="49"/>
        <v>1</v>
      </c>
      <c r="I43" s="10">
        <f t="shared" si="50"/>
        <v>2</v>
      </c>
      <c r="J43" s="10">
        <f t="shared" si="51"/>
        <v>1</v>
      </c>
      <c r="K43" s="10">
        <f t="shared" si="52"/>
        <v>0</v>
      </c>
      <c r="L43" s="10">
        <f t="shared" si="53"/>
        <v>0</v>
      </c>
      <c r="M43" s="13">
        <f t="shared" si="54"/>
        <v>6</v>
      </c>
      <c r="N43" s="13">
        <f t="shared" si="55"/>
        <v>28</v>
      </c>
      <c r="O43" s="10">
        <f t="shared" si="56"/>
        <v>17</v>
      </c>
      <c r="P43" s="12" t="str">
        <f t="shared" si="57"/>
        <v>Ne</v>
      </c>
    </row>
    <row r="44" spans="1:16" ht="15" customHeight="1">
      <c r="A44" s="8">
        <v>28</v>
      </c>
      <c r="B44" s="9" t="s">
        <v>37</v>
      </c>
      <c r="C44" s="8">
        <f t="shared" si="44"/>
        <v>0</v>
      </c>
      <c r="D44" s="8">
        <f t="shared" si="45"/>
        <v>0</v>
      </c>
      <c r="E44" s="10">
        <f t="shared" si="46"/>
        <v>1</v>
      </c>
      <c r="F44" s="10">
        <f t="shared" si="47"/>
        <v>2</v>
      </c>
      <c r="G44" s="10">
        <f t="shared" si="48"/>
        <v>0</v>
      </c>
      <c r="H44" s="8">
        <f t="shared" si="49"/>
        <v>1</v>
      </c>
      <c r="I44" s="10">
        <f t="shared" si="50"/>
        <v>0</v>
      </c>
      <c r="J44" s="10">
        <f t="shared" si="51"/>
        <v>0</v>
      </c>
      <c r="K44" s="10">
        <f t="shared" si="52"/>
        <v>0</v>
      </c>
      <c r="L44" s="10">
        <f t="shared" si="53"/>
        <v>1</v>
      </c>
      <c r="M44" s="13">
        <f t="shared" si="54"/>
        <v>5</v>
      </c>
      <c r="N44" s="13">
        <f t="shared" si="55"/>
        <v>28</v>
      </c>
      <c r="O44" s="10">
        <f t="shared" si="56"/>
        <v>17</v>
      </c>
      <c r="P44" s="12" t="str">
        <f t="shared" si="57"/>
        <v>Ne</v>
      </c>
    </row>
    <row r="45" spans="1:16" ht="15" customHeight="1">
      <c r="A45" s="8">
        <v>31</v>
      </c>
      <c r="B45" s="9" t="s">
        <v>28</v>
      </c>
      <c r="C45" s="8">
        <f t="shared" si="44"/>
        <v>0</v>
      </c>
      <c r="D45" s="8">
        <f t="shared" si="45"/>
        <v>1</v>
      </c>
      <c r="E45" s="10">
        <f t="shared" si="46"/>
        <v>1</v>
      </c>
      <c r="F45" s="10">
        <f t="shared" si="47"/>
        <v>1</v>
      </c>
      <c r="G45" s="10">
        <f t="shared" si="48"/>
        <v>0</v>
      </c>
      <c r="H45" s="8">
        <f t="shared" si="49"/>
        <v>0</v>
      </c>
      <c r="I45" s="10">
        <f t="shared" si="50"/>
        <v>0</v>
      </c>
      <c r="J45" s="10">
        <f t="shared" si="51"/>
        <v>1</v>
      </c>
      <c r="K45" s="10">
        <f t="shared" si="52"/>
        <v>0</v>
      </c>
      <c r="L45" s="10">
        <f t="shared" si="53"/>
        <v>0</v>
      </c>
      <c r="M45" s="13">
        <f t="shared" si="54"/>
        <v>4</v>
      </c>
      <c r="N45" s="13">
        <f t="shared" si="55"/>
        <v>28</v>
      </c>
      <c r="O45" s="10">
        <f t="shared" si="56"/>
        <v>17</v>
      </c>
      <c r="P45" s="12" t="str">
        <f t="shared" si="57"/>
        <v>Da</v>
      </c>
    </row>
    <row r="46" spans="1:16" ht="15" customHeight="1">
      <c r="A46" s="8">
        <v>10</v>
      </c>
      <c r="B46" s="9" t="s">
        <v>28</v>
      </c>
      <c r="C46" s="8">
        <f t="shared" si="44"/>
        <v>1</v>
      </c>
      <c r="D46" s="8">
        <f t="shared" si="45"/>
        <v>1</v>
      </c>
      <c r="E46" s="10">
        <f t="shared" si="46"/>
        <v>0</v>
      </c>
      <c r="F46" s="10">
        <f t="shared" si="47"/>
        <v>0</v>
      </c>
      <c r="G46" s="10">
        <f t="shared" si="48"/>
        <v>0</v>
      </c>
      <c r="H46" s="8">
        <f t="shared" si="49"/>
        <v>1</v>
      </c>
      <c r="I46" s="10">
        <f t="shared" si="50"/>
        <v>0</v>
      </c>
      <c r="J46" s="10">
        <f t="shared" si="51"/>
        <v>0</v>
      </c>
      <c r="K46" s="10">
        <f t="shared" si="52"/>
        <v>0</v>
      </c>
      <c r="L46" s="10">
        <f t="shared" si="53"/>
        <v>0</v>
      </c>
      <c r="M46" s="13">
        <f t="shared" si="54"/>
        <v>3</v>
      </c>
      <c r="N46" s="13">
        <f t="shared" si="55"/>
        <v>27</v>
      </c>
      <c r="O46" s="10">
        <f t="shared" si="56"/>
        <v>21</v>
      </c>
      <c r="P46" s="12" t="str">
        <f t="shared" si="57"/>
        <v>Da</v>
      </c>
    </row>
    <row r="47" spans="1:16" ht="15" customHeight="1">
      <c r="A47" s="8">
        <v>44</v>
      </c>
      <c r="B47" s="9" t="s">
        <v>10</v>
      </c>
      <c r="C47" s="8">
        <f t="shared" si="44"/>
        <v>1</v>
      </c>
      <c r="D47" s="8">
        <f t="shared" si="45"/>
        <v>0</v>
      </c>
      <c r="E47" s="10">
        <f t="shared" si="46"/>
        <v>1</v>
      </c>
      <c r="F47" s="10">
        <f t="shared" si="47"/>
        <v>0</v>
      </c>
      <c r="G47" s="10">
        <f t="shared" si="48"/>
        <v>1</v>
      </c>
      <c r="H47" s="8">
        <f t="shared" si="49"/>
        <v>0</v>
      </c>
      <c r="I47" s="10">
        <f t="shared" si="50"/>
        <v>0</v>
      </c>
      <c r="J47" s="10">
        <f t="shared" si="51"/>
        <v>0</v>
      </c>
      <c r="K47" s="10">
        <f t="shared" si="52"/>
        <v>0</v>
      </c>
      <c r="L47" s="10">
        <f t="shared" si="53"/>
        <v>1</v>
      </c>
      <c r="M47" s="13">
        <f t="shared" si="54"/>
        <v>4</v>
      </c>
      <c r="N47" s="13">
        <f t="shared" si="55"/>
        <v>27</v>
      </c>
      <c r="O47" s="10">
        <f t="shared" si="56"/>
        <v>21</v>
      </c>
      <c r="P47" s="12" t="str">
        <f t="shared" si="57"/>
        <v>Da</v>
      </c>
    </row>
    <row r="48" spans="1:16" ht="15" customHeight="1">
      <c r="A48" s="8">
        <v>42</v>
      </c>
      <c r="B48" s="9" t="s">
        <v>13</v>
      </c>
      <c r="C48" s="8">
        <f t="shared" si="44"/>
        <v>1</v>
      </c>
      <c r="D48" s="8">
        <f t="shared" si="45"/>
        <v>1</v>
      </c>
      <c r="E48" s="10">
        <f t="shared" si="46"/>
        <v>0</v>
      </c>
      <c r="F48" s="10">
        <f t="shared" si="47"/>
        <v>0</v>
      </c>
      <c r="G48" s="10">
        <f t="shared" si="48"/>
        <v>0</v>
      </c>
      <c r="H48" s="8">
        <f t="shared" si="49"/>
        <v>0</v>
      </c>
      <c r="I48" s="10">
        <f t="shared" si="50"/>
        <v>1</v>
      </c>
      <c r="J48" s="10">
        <f t="shared" si="51"/>
        <v>0</v>
      </c>
      <c r="K48" s="10">
        <f t="shared" si="52"/>
        <v>0</v>
      </c>
      <c r="L48" s="10">
        <f t="shared" si="53"/>
        <v>0</v>
      </c>
      <c r="M48" s="13">
        <f t="shared" si="54"/>
        <v>3</v>
      </c>
      <c r="N48" s="13">
        <f t="shared" si="55"/>
        <v>26</v>
      </c>
      <c r="O48" s="10">
        <f t="shared" si="56"/>
        <v>23</v>
      </c>
      <c r="P48" s="12" t="str">
        <f t="shared" si="57"/>
        <v>Da</v>
      </c>
    </row>
    <row r="49" spans="1:16" ht="15" customHeight="1">
      <c r="A49" s="8">
        <v>51</v>
      </c>
      <c r="B49" s="9" t="s">
        <v>10</v>
      </c>
      <c r="C49" s="8">
        <f t="shared" si="44"/>
        <v>0</v>
      </c>
      <c r="D49" s="8">
        <f t="shared" si="45"/>
        <v>0</v>
      </c>
      <c r="E49" s="10">
        <f t="shared" si="46"/>
        <v>0</v>
      </c>
      <c r="F49" s="10">
        <f t="shared" si="47"/>
        <v>2</v>
      </c>
      <c r="G49" s="10">
        <f t="shared" si="48"/>
        <v>0</v>
      </c>
      <c r="H49" s="8">
        <f t="shared" si="49"/>
        <v>0</v>
      </c>
      <c r="I49" s="10">
        <f t="shared" si="50"/>
        <v>1</v>
      </c>
      <c r="J49" s="10">
        <f t="shared" si="51"/>
        <v>1</v>
      </c>
      <c r="K49" s="10">
        <f t="shared" si="52"/>
        <v>2</v>
      </c>
      <c r="L49" s="10">
        <f t="shared" si="53"/>
        <v>0</v>
      </c>
      <c r="M49" s="13">
        <f t="shared" si="54"/>
        <v>6</v>
      </c>
      <c r="N49" s="13">
        <f t="shared" si="55"/>
        <v>25</v>
      </c>
      <c r="O49" s="10">
        <f t="shared" si="56"/>
        <v>24</v>
      </c>
      <c r="P49" s="12" t="str">
        <f t="shared" si="57"/>
        <v>Da</v>
      </c>
    </row>
    <row r="50" spans="1:16" ht="15" customHeight="1">
      <c r="A50" s="8">
        <v>59</v>
      </c>
      <c r="B50" s="9" t="s">
        <v>28</v>
      </c>
      <c r="C50" s="8">
        <f t="shared" si="44"/>
        <v>0</v>
      </c>
      <c r="D50" s="8">
        <f t="shared" si="45"/>
        <v>2</v>
      </c>
      <c r="E50" s="10">
        <f t="shared" si="46"/>
        <v>0</v>
      </c>
      <c r="F50" s="10">
        <f t="shared" si="47"/>
        <v>0</v>
      </c>
      <c r="G50" s="10">
        <f t="shared" si="48"/>
        <v>0</v>
      </c>
      <c r="H50" s="8">
        <f t="shared" si="49"/>
        <v>0</v>
      </c>
      <c r="I50" s="10">
        <f t="shared" si="50"/>
        <v>0</v>
      </c>
      <c r="J50" s="10">
        <f t="shared" si="51"/>
        <v>1</v>
      </c>
      <c r="K50" s="10">
        <f t="shared" si="52"/>
        <v>0</v>
      </c>
      <c r="L50" s="10">
        <f t="shared" si="53"/>
        <v>0</v>
      </c>
      <c r="M50" s="13">
        <f t="shared" si="54"/>
        <v>3</v>
      </c>
      <c r="N50" s="13">
        <f t="shared" si="55"/>
        <v>23</v>
      </c>
      <c r="O50" s="10">
        <f t="shared" si="56"/>
        <v>25</v>
      </c>
      <c r="P50" s="12" t="str">
        <f t="shared" si="57"/>
        <v>Da</v>
      </c>
    </row>
    <row r="51" spans="1:16" ht="15" customHeight="1">
      <c r="A51" s="8">
        <v>43</v>
      </c>
      <c r="B51" s="9" t="s">
        <v>15</v>
      </c>
      <c r="C51" s="8">
        <f t="shared" si="44"/>
        <v>0</v>
      </c>
      <c r="D51" s="8">
        <f t="shared" si="45"/>
        <v>0</v>
      </c>
      <c r="E51" s="10">
        <f t="shared" si="46"/>
        <v>0</v>
      </c>
      <c r="F51" s="10">
        <f t="shared" si="47"/>
        <v>0</v>
      </c>
      <c r="G51" s="10">
        <f t="shared" si="48"/>
        <v>1</v>
      </c>
      <c r="H51" s="8">
        <f t="shared" si="49"/>
        <v>1</v>
      </c>
      <c r="I51" s="10">
        <f t="shared" si="50"/>
        <v>2</v>
      </c>
      <c r="J51" s="10">
        <f t="shared" si="51"/>
        <v>1</v>
      </c>
      <c r="K51" s="10">
        <f t="shared" si="52"/>
        <v>0</v>
      </c>
      <c r="L51" s="10">
        <f t="shared" si="53"/>
        <v>1</v>
      </c>
      <c r="M51" s="13">
        <f t="shared" si="54"/>
        <v>6</v>
      </c>
      <c r="N51" s="13">
        <f t="shared" si="55"/>
        <v>23</v>
      </c>
      <c r="O51" s="10">
        <f t="shared" si="56"/>
        <v>25</v>
      </c>
      <c r="P51" s="12" t="str">
        <f t="shared" si="57"/>
        <v>Da</v>
      </c>
    </row>
    <row r="52" spans="1:16" ht="15" customHeight="1">
      <c r="A52" s="8">
        <v>49</v>
      </c>
      <c r="B52" s="9" t="s">
        <v>22</v>
      </c>
      <c r="C52" s="8">
        <f t="shared" si="44"/>
        <v>0</v>
      </c>
      <c r="D52" s="8">
        <f t="shared" si="45"/>
        <v>0</v>
      </c>
      <c r="E52" s="10">
        <f t="shared" si="46"/>
        <v>1</v>
      </c>
      <c r="F52" s="10">
        <f t="shared" si="47"/>
        <v>0</v>
      </c>
      <c r="G52" s="10">
        <f t="shared" si="48"/>
        <v>0</v>
      </c>
      <c r="H52" s="8">
        <f t="shared" si="49"/>
        <v>1</v>
      </c>
      <c r="I52" s="10">
        <f t="shared" si="50"/>
        <v>0</v>
      </c>
      <c r="J52" s="10">
        <f t="shared" si="51"/>
        <v>2</v>
      </c>
      <c r="K52" s="10">
        <f t="shared" si="52"/>
        <v>1</v>
      </c>
      <c r="L52" s="10">
        <f t="shared" si="53"/>
        <v>0</v>
      </c>
      <c r="M52" s="13">
        <f t="shared" si="54"/>
        <v>5</v>
      </c>
      <c r="N52" s="13">
        <f t="shared" si="55"/>
        <v>21</v>
      </c>
      <c r="O52" s="10">
        <f t="shared" si="56"/>
        <v>27</v>
      </c>
      <c r="P52" s="12" t="str">
        <f t="shared" si="57"/>
        <v>Da</v>
      </c>
    </row>
    <row r="53" spans="1:16" ht="15" customHeight="1">
      <c r="A53" s="8">
        <v>18</v>
      </c>
      <c r="B53" s="9" t="s">
        <v>33</v>
      </c>
      <c r="C53" s="8">
        <f t="shared" si="44"/>
        <v>0</v>
      </c>
      <c r="D53" s="8">
        <f t="shared" si="45"/>
        <v>0</v>
      </c>
      <c r="E53" s="10">
        <f t="shared" si="46"/>
        <v>0</v>
      </c>
      <c r="F53" s="10">
        <f t="shared" si="47"/>
        <v>0</v>
      </c>
      <c r="G53" s="10">
        <f t="shared" si="48"/>
        <v>2</v>
      </c>
      <c r="H53" s="8">
        <f t="shared" si="49"/>
        <v>0</v>
      </c>
      <c r="I53" s="10">
        <f t="shared" si="50"/>
        <v>1</v>
      </c>
      <c r="J53" s="10">
        <f t="shared" si="51"/>
        <v>1</v>
      </c>
      <c r="K53" s="10">
        <f t="shared" si="52"/>
        <v>0</v>
      </c>
      <c r="L53" s="10">
        <f t="shared" si="53"/>
        <v>0</v>
      </c>
      <c r="M53" s="13">
        <f t="shared" si="54"/>
        <v>4</v>
      </c>
      <c r="N53" s="13">
        <f t="shared" si="55"/>
        <v>19</v>
      </c>
      <c r="O53" s="10">
        <f t="shared" si="56"/>
        <v>28</v>
      </c>
      <c r="P53" s="12" t="str">
        <f t="shared" si="57"/>
        <v>Ne</v>
      </c>
    </row>
    <row r="54" spans="1:16" ht="15" customHeight="1">
      <c r="A54" s="8">
        <v>37</v>
      </c>
      <c r="B54" s="9" t="s">
        <v>4</v>
      </c>
      <c r="C54" s="8">
        <f t="shared" si="44"/>
        <v>1</v>
      </c>
      <c r="D54" s="8">
        <f t="shared" si="45"/>
        <v>0</v>
      </c>
      <c r="E54" s="10">
        <f t="shared" si="46"/>
        <v>0</v>
      </c>
      <c r="F54" s="10">
        <f t="shared" si="47"/>
        <v>1</v>
      </c>
      <c r="G54" s="10">
        <f t="shared" si="48"/>
        <v>0</v>
      </c>
      <c r="H54" s="8">
        <f t="shared" si="49"/>
        <v>0</v>
      </c>
      <c r="I54" s="10">
        <f t="shared" si="50"/>
        <v>0</v>
      </c>
      <c r="J54" s="10">
        <f t="shared" si="51"/>
        <v>0</v>
      </c>
      <c r="K54" s="10">
        <f t="shared" si="52"/>
        <v>0</v>
      </c>
      <c r="L54" s="10">
        <f t="shared" si="53"/>
        <v>0</v>
      </c>
      <c r="M54" s="13">
        <f t="shared" si="54"/>
        <v>2</v>
      </c>
      <c r="N54" s="13">
        <f t="shared" si="55"/>
        <v>19</v>
      </c>
      <c r="O54" s="10">
        <f t="shared" si="56"/>
        <v>28</v>
      </c>
      <c r="P54" s="12" t="str">
        <f t="shared" si="57"/>
        <v>Da</v>
      </c>
    </row>
    <row r="55" spans="1:16" ht="15" customHeight="1">
      <c r="A55" s="8">
        <v>19</v>
      </c>
      <c r="B55" s="9" t="s">
        <v>34</v>
      </c>
      <c r="C55" s="8">
        <f t="shared" si="44"/>
        <v>0</v>
      </c>
      <c r="D55" s="8">
        <f t="shared" si="45"/>
        <v>0</v>
      </c>
      <c r="E55" s="10">
        <f t="shared" si="46"/>
        <v>0</v>
      </c>
      <c r="F55" s="10">
        <f t="shared" si="47"/>
        <v>1</v>
      </c>
      <c r="G55" s="10">
        <f t="shared" si="48"/>
        <v>1</v>
      </c>
      <c r="H55" s="8">
        <f t="shared" si="49"/>
        <v>1</v>
      </c>
      <c r="I55" s="10">
        <f t="shared" si="50"/>
        <v>0</v>
      </c>
      <c r="J55" s="10">
        <f t="shared" si="51"/>
        <v>0</v>
      </c>
      <c r="K55" s="10">
        <f t="shared" si="52"/>
        <v>0</v>
      </c>
      <c r="L55" s="10">
        <f t="shared" si="53"/>
        <v>0</v>
      </c>
      <c r="M55" s="13">
        <f t="shared" si="54"/>
        <v>3</v>
      </c>
      <c r="N55" s="13">
        <f t="shared" si="55"/>
        <v>18</v>
      </c>
      <c r="O55" s="10">
        <f t="shared" si="56"/>
        <v>30</v>
      </c>
      <c r="P55" s="12" t="str">
        <f t="shared" si="57"/>
        <v>Ne</v>
      </c>
    </row>
    <row r="56" spans="1:16" ht="15" customHeight="1">
      <c r="A56" s="8">
        <v>20</v>
      </c>
      <c r="B56" s="9" t="s">
        <v>13</v>
      </c>
      <c r="C56" s="8">
        <f t="shared" si="44"/>
        <v>0</v>
      </c>
      <c r="D56" s="8">
        <f t="shared" si="45"/>
        <v>0</v>
      </c>
      <c r="E56" s="10">
        <f t="shared" si="46"/>
        <v>0</v>
      </c>
      <c r="F56" s="10">
        <f t="shared" si="47"/>
        <v>1</v>
      </c>
      <c r="G56" s="10">
        <f t="shared" si="48"/>
        <v>0</v>
      </c>
      <c r="H56" s="8">
        <f t="shared" si="49"/>
        <v>1</v>
      </c>
      <c r="I56" s="10">
        <f t="shared" si="50"/>
        <v>0</v>
      </c>
      <c r="J56" s="10">
        <f t="shared" si="51"/>
        <v>0</v>
      </c>
      <c r="K56" s="10">
        <f t="shared" si="52"/>
        <v>2</v>
      </c>
      <c r="L56" s="10">
        <f t="shared" si="53"/>
        <v>0</v>
      </c>
      <c r="M56" s="13">
        <f t="shared" si="54"/>
        <v>4</v>
      </c>
      <c r="N56" s="13">
        <f t="shared" si="55"/>
        <v>16</v>
      </c>
      <c r="O56" s="10">
        <f t="shared" si="56"/>
        <v>31</v>
      </c>
      <c r="P56" s="12" t="str">
        <f t="shared" si="57"/>
        <v>Da</v>
      </c>
    </row>
    <row r="57" spans="1:16" ht="15" customHeight="1">
      <c r="A57" s="8">
        <v>16</v>
      </c>
      <c r="B57" s="9" t="s">
        <v>32</v>
      </c>
      <c r="C57" s="8">
        <f t="shared" si="44"/>
        <v>1</v>
      </c>
      <c r="D57" s="8">
        <f t="shared" si="45"/>
        <v>0</v>
      </c>
      <c r="E57" s="10">
        <f t="shared" si="46"/>
        <v>0</v>
      </c>
      <c r="F57" s="10">
        <f t="shared" si="47"/>
        <v>0</v>
      </c>
      <c r="G57" s="10">
        <f t="shared" si="48"/>
        <v>0</v>
      </c>
      <c r="H57" s="8">
        <f t="shared" si="49"/>
        <v>0</v>
      </c>
      <c r="I57" s="10">
        <f t="shared" si="50"/>
        <v>0</v>
      </c>
      <c r="J57" s="10">
        <f t="shared" si="51"/>
        <v>1</v>
      </c>
      <c r="K57" s="10">
        <f t="shared" si="52"/>
        <v>0</v>
      </c>
      <c r="L57" s="10">
        <f t="shared" si="53"/>
        <v>0</v>
      </c>
      <c r="M57" s="13">
        <f t="shared" si="54"/>
        <v>2</v>
      </c>
      <c r="N57" s="13">
        <f t="shared" si="55"/>
        <v>15</v>
      </c>
      <c r="O57" s="10">
        <f t="shared" si="56"/>
        <v>32</v>
      </c>
      <c r="P57" s="12" t="str">
        <f t="shared" si="57"/>
        <v>Ne</v>
      </c>
    </row>
    <row r="58" spans="1:16" ht="15" customHeight="1">
      <c r="A58" s="8">
        <v>48</v>
      </c>
      <c r="B58" s="9" t="s">
        <v>32</v>
      </c>
      <c r="C58" s="8">
        <f t="shared" ref="C58:C84" si="58">COUNTIF($C$2:$C$23,A58)</f>
        <v>0</v>
      </c>
      <c r="D58" s="8">
        <f t="shared" ref="D58:D84" si="59">COUNTIF($D$2:$D$23,A58)</f>
        <v>0</v>
      </c>
      <c r="E58" s="10">
        <f t="shared" ref="E58:E84" si="60">COUNTIF($E$2:$E$23,A58)</f>
        <v>1</v>
      </c>
      <c r="F58" s="10">
        <f t="shared" ref="F58:F84" si="61">COUNTIF($F$2:$F$23,A58)</f>
        <v>0</v>
      </c>
      <c r="G58" s="10">
        <f t="shared" ref="G58:G84" si="62">COUNTIF($G$2:$G$23,A58)</f>
        <v>0</v>
      </c>
      <c r="H58" s="8">
        <f t="shared" ref="H58:H84" si="63">COUNTIF($H$2:$H$23,A58)</f>
        <v>0</v>
      </c>
      <c r="I58" s="10">
        <f t="shared" ref="I58:I84" si="64">COUNTIF($I$2:$I$23,A58)</f>
        <v>1</v>
      </c>
      <c r="J58" s="10">
        <f t="shared" ref="J58:J84" si="65">COUNTIF($J$2:$J$23,A58)</f>
        <v>0</v>
      </c>
      <c r="K58" s="10">
        <f t="shared" ref="K58:K84" si="66">COUNTIF($K$2:$K$23,A58)</f>
        <v>0</v>
      </c>
      <c r="L58" s="10">
        <f t="shared" ref="L58:L84" si="67">COUNTIF($L$2:$L$23,A58)</f>
        <v>1</v>
      </c>
      <c r="M58" s="13">
        <f t="shared" ref="M58:M89" si="68">SUM(C58:L58)</f>
        <v>3</v>
      </c>
      <c r="N58" s="13">
        <f t="shared" ref="N58:N84" si="69">C58*$C$25+D58*$D$25+E58*$E$25+F58*$F$25+G58*$G$25+H58*$H$25+I58*$I$25+J58*$J$25+K58*$K$25+L58*$L$25</f>
        <v>13</v>
      </c>
      <c r="O58" s="10">
        <f t="shared" ref="O58:O89" si="70">IF(N58=N57,O57,ROW(O58)-25)</f>
        <v>33</v>
      </c>
      <c r="P58" s="12" t="str">
        <f t="shared" ref="P58:P84" si="71">IF(COUNTIF($B$2:$B$23,B58)&gt;0,"Da","Ne")</f>
        <v>Ne</v>
      </c>
    </row>
    <row r="59" spans="1:16" ht="15" customHeight="1">
      <c r="A59" s="8">
        <v>2</v>
      </c>
      <c r="B59" s="9" t="s">
        <v>13</v>
      </c>
      <c r="C59" s="8">
        <f t="shared" si="58"/>
        <v>0</v>
      </c>
      <c r="D59" s="8">
        <f t="shared" si="59"/>
        <v>0</v>
      </c>
      <c r="E59" s="10">
        <f t="shared" si="60"/>
        <v>1</v>
      </c>
      <c r="F59" s="10">
        <f t="shared" si="61"/>
        <v>0</v>
      </c>
      <c r="G59" s="10">
        <f t="shared" si="62"/>
        <v>0</v>
      </c>
      <c r="H59" s="8">
        <f t="shared" si="63"/>
        <v>0</v>
      </c>
      <c r="I59" s="10">
        <f t="shared" si="64"/>
        <v>1</v>
      </c>
      <c r="J59" s="10">
        <f t="shared" si="65"/>
        <v>0</v>
      </c>
      <c r="K59" s="10">
        <f t="shared" si="66"/>
        <v>0</v>
      </c>
      <c r="L59" s="10">
        <f t="shared" si="67"/>
        <v>0</v>
      </c>
      <c r="M59" s="13">
        <f t="shared" si="68"/>
        <v>2</v>
      </c>
      <c r="N59" s="13">
        <f t="shared" si="69"/>
        <v>12</v>
      </c>
      <c r="O59" s="10">
        <f t="shared" si="70"/>
        <v>34</v>
      </c>
      <c r="P59" s="12" t="str">
        <f t="shared" si="71"/>
        <v>Da</v>
      </c>
    </row>
    <row r="60" spans="1:16" ht="15" customHeight="1">
      <c r="A60" s="8">
        <v>3</v>
      </c>
      <c r="B60" s="9" t="s">
        <v>25</v>
      </c>
      <c r="C60" s="8">
        <f t="shared" si="58"/>
        <v>0</v>
      </c>
      <c r="D60" s="8">
        <f t="shared" si="59"/>
        <v>0</v>
      </c>
      <c r="E60" s="10">
        <f t="shared" si="60"/>
        <v>0</v>
      </c>
      <c r="F60" s="10">
        <f t="shared" si="61"/>
        <v>1</v>
      </c>
      <c r="G60" s="10">
        <f t="shared" si="62"/>
        <v>0</v>
      </c>
      <c r="H60" s="8">
        <f t="shared" si="63"/>
        <v>1</v>
      </c>
      <c r="I60" s="10">
        <f t="shared" si="64"/>
        <v>0</v>
      </c>
      <c r="J60" s="10">
        <f t="shared" si="65"/>
        <v>0</v>
      </c>
      <c r="K60" s="10">
        <f t="shared" si="66"/>
        <v>0</v>
      </c>
      <c r="L60" s="10">
        <f t="shared" si="67"/>
        <v>0</v>
      </c>
      <c r="M60" s="13">
        <f t="shared" si="68"/>
        <v>2</v>
      </c>
      <c r="N60" s="13">
        <f t="shared" si="69"/>
        <v>12</v>
      </c>
      <c r="O60" s="10">
        <f t="shared" si="70"/>
        <v>34</v>
      </c>
      <c r="P60" s="12" t="str">
        <f t="shared" si="71"/>
        <v>Ne</v>
      </c>
    </row>
    <row r="61" spans="1:16" ht="15" customHeight="1">
      <c r="A61" s="8">
        <v>47</v>
      </c>
      <c r="B61" s="9" t="s">
        <v>11</v>
      </c>
      <c r="C61" s="8">
        <f t="shared" si="58"/>
        <v>0</v>
      </c>
      <c r="D61" s="8">
        <f t="shared" si="59"/>
        <v>0</v>
      </c>
      <c r="E61" s="10">
        <f t="shared" si="60"/>
        <v>0</v>
      </c>
      <c r="F61" s="10">
        <f t="shared" si="61"/>
        <v>0</v>
      </c>
      <c r="G61" s="10">
        <f t="shared" si="62"/>
        <v>1</v>
      </c>
      <c r="H61" s="8">
        <f t="shared" si="63"/>
        <v>0</v>
      </c>
      <c r="I61" s="10">
        <f t="shared" si="64"/>
        <v>0</v>
      </c>
      <c r="J61" s="10">
        <f t="shared" si="65"/>
        <v>0</v>
      </c>
      <c r="K61" s="10">
        <f t="shared" si="66"/>
        <v>2</v>
      </c>
      <c r="L61" s="10">
        <f t="shared" si="67"/>
        <v>1</v>
      </c>
      <c r="M61" s="13">
        <f t="shared" si="68"/>
        <v>4</v>
      </c>
      <c r="N61" s="13">
        <f t="shared" si="69"/>
        <v>11</v>
      </c>
      <c r="O61" s="10">
        <f t="shared" si="70"/>
        <v>36</v>
      </c>
      <c r="P61" s="12" t="str">
        <f t="shared" si="71"/>
        <v>Da</v>
      </c>
    </row>
    <row r="62" spans="1:16" ht="15" customHeight="1">
      <c r="A62" s="8">
        <v>23</v>
      </c>
      <c r="B62" s="9" t="s">
        <v>11</v>
      </c>
      <c r="C62" s="8">
        <f t="shared" si="58"/>
        <v>0</v>
      </c>
      <c r="D62" s="8">
        <f t="shared" si="59"/>
        <v>0</v>
      </c>
      <c r="E62" s="10">
        <f t="shared" si="60"/>
        <v>0</v>
      </c>
      <c r="F62" s="10">
        <f t="shared" si="61"/>
        <v>1</v>
      </c>
      <c r="G62" s="10">
        <f t="shared" si="62"/>
        <v>0</v>
      </c>
      <c r="H62" s="8">
        <f t="shared" si="63"/>
        <v>0</v>
      </c>
      <c r="I62" s="10">
        <f t="shared" si="64"/>
        <v>0</v>
      </c>
      <c r="J62" s="10">
        <f t="shared" si="65"/>
        <v>0</v>
      </c>
      <c r="K62" s="10">
        <f t="shared" si="66"/>
        <v>0</v>
      </c>
      <c r="L62" s="10">
        <f t="shared" si="67"/>
        <v>1</v>
      </c>
      <c r="M62" s="13">
        <f t="shared" si="68"/>
        <v>2</v>
      </c>
      <c r="N62" s="13">
        <f t="shared" si="69"/>
        <v>8</v>
      </c>
      <c r="O62" s="10">
        <f t="shared" si="70"/>
        <v>37</v>
      </c>
      <c r="P62" s="12" t="str">
        <f t="shared" si="71"/>
        <v>Da</v>
      </c>
    </row>
    <row r="63" spans="1:16" ht="15" customHeight="1">
      <c r="A63" s="8">
        <v>45</v>
      </c>
      <c r="B63" s="9" t="s">
        <v>6</v>
      </c>
      <c r="C63" s="8">
        <f t="shared" si="58"/>
        <v>0</v>
      </c>
      <c r="D63" s="8">
        <f t="shared" si="59"/>
        <v>0</v>
      </c>
      <c r="E63" s="10">
        <f t="shared" si="60"/>
        <v>0</v>
      </c>
      <c r="F63" s="10">
        <f t="shared" si="61"/>
        <v>0</v>
      </c>
      <c r="G63" s="10">
        <f t="shared" si="62"/>
        <v>0</v>
      </c>
      <c r="H63" s="8">
        <f t="shared" si="63"/>
        <v>1</v>
      </c>
      <c r="I63" s="10">
        <f t="shared" si="64"/>
        <v>0</v>
      </c>
      <c r="J63" s="10">
        <f t="shared" si="65"/>
        <v>1</v>
      </c>
      <c r="K63" s="10">
        <f t="shared" si="66"/>
        <v>0</v>
      </c>
      <c r="L63" s="10">
        <f t="shared" si="67"/>
        <v>0</v>
      </c>
      <c r="M63" s="13">
        <f t="shared" si="68"/>
        <v>2</v>
      </c>
      <c r="N63" s="13">
        <f t="shared" si="69"/>
        <v>8</v>
      </c>
      <c r="O63" s="10">
        <f t="shared" si="70"/>
        <v>37</v>
      </c>
      <c r="P63" s="12" t="str">
        <f t="shared" si="71"/>
        <v>Da</v>
      </c>
    </row>
    <row r="64" spans="1:16" ht="15" customHeight="1">
      <c r="A64" s="8">
        <v>9</v>
      </c>
      <c r="B64" s="9" t="s">
        <v>3</v>
      </c>
      <c r="C64" s="8">
        <f t="shared" si="58"/>
        <v>0</v>
      </c>
      <c r="D64" s="8">
        <f t="shared" si="59"/>
        <v>0</v>
      </c>
      <c r="E64" s="10">
        <f t="shared" si="60"/>
        <v>0</v>
      </c>
      <c r="F64" s="10">
        <f t="shared" si="61"/>
        <v>0</v>
      </c>
      <c r="G64" s="10">
        <f t="shared" si="62"/>
        <v>1</v>
      </c>
      <c r="H64" s="8">
        <f t="shared" si="63"/>
        <v>0</v>
      </c>
      <c r="I64" s="10">
        <f t="shared" si="64"/>
        <v>0</v>
      </c>
      <c r="J64" s="10">
        <f t="shared" si="65"/>
        <v>0</v>
      </c>
      <c r="K64" s="10">
        <f t="shared" si="66"/>
        <v>0</v>
      </c>
      <c r="L64" s="10">
        <f t="shared" si="67"/>
        <v>1</v>
      </c>
      <c r="M64" s="13">
        <f t="shared" si="68"/>
        <v>2</v>
      </c>
      <c r="N64" s="13">
        <f t="shared" si="69"/>
        <v>7</v>
      </c>
      <c r="O64" s="10">
        <f t="shared" si="70"/>
        <v>39</v>
      </c>
      <c r="P64" s="12" t="str">
        <f t="shared" si="71"/>
        <v>Da</v>
      </c>
    </row>
    <row r="65" spans="1:16" ht="15" customHeight="1">
      <c r="A65" s="8">
        <v>27</v>
      </c>
      <c r="B65" s="9" t="s">
        <v>36</v>
      </c>
      <c r="C65" s="8">
        <f t="shared" si="58"/>
        <v>0</v>
      </c>
      <c r="D65" s="8">
        <f t="shared" si="59"/>
        <v>0</v>
      </c>
      <c r="E65" s="10">
        <f t="shared" si="60"/>
        <v>0</v>
      </c>
      <c r="F65" s="10">
        <f t="shared" si="61"/>
        <v>1</v>
      </c>
      <c r="G65" s="10">
        <f t="shared" si="62"/>
        <v>0</v>
      </c>
      <c r="H65" s="8">
        <f t="shared" si="63"/>
        <v>0</v>
      </c>
      <c r="I65" s="10">
        <f t="shared" si="64"/>
        <v>0</v>
      </c>
      <c r="J65" s="10">
        <f t="shared" si="65"/>
        <v>0</v>
      </c>
      <c r="K65" s="10">
        <f t="shared" si="66"/>
        <v>0</v>
      </c>
      <c r="L65" s="10">
        <f t="shared" si="67"/>
        <v>0</v>
      </c>
      <c r="M65" s="13">
        <f t="shared" si="68"/>
        <v>1</v>
      </c>
      <c r="N65" s="13">
        <f t="shared" si="69"/>
        <v>7</v>
      </c>
      <c r="O65" s="10">
        <f t="shared" si="70"/>
        <v>39</v>
      </c>
      <c r="P65" s="12" t="str">
        <f t="shared" si="71"/>
        <v>Ne</v>
      </c>
    </row>
    <row r="66" spans="1:16" ht="15" customHeight="1">
      <c r="A66" s="8">
        <v>40</v>
      </c>
      <c r="B66" s="9" t="s">
        <v>37</v>
      </c>
      <c r="C66" s="8">
        <f t="shared" si="58"/>
        <v>0</v>
      </c>
      <c r="D66" s="8">
        <f t="shared" si="59"/>
        <v>0</v>
      </c>
      <c r="E66" s="10">
        <f t="shared" si="60"/>
        <v>0</v>
      </c>
      <c r="F66" s="10">
        <f t="shared" si="61"/>
        <v>0</v>
      </c>
      <c r="G66" s="10">
        <f t="shared" si="62"/>
        <v>0</v>
      </c>
      <c r="H66" s="8">
        <f t="shared" si="63"/>
        <v>1</v>
      </c>
      <c r="I66" s="10">
        <f t="shared" si="64"/>
        <v>0</v>
      </c>
      <c r="J66" s="10">
        <f t="shared" si="65"/>
        <v>0</v>
      </c>
      <c r="K66" s="10">
        <f t="shared" si="66"/>
        <v>0</v>
      </c>
      <c r="L66" s="10">
        <f t="shared" si="67"/>
        <v>1</v>
      </c>
      <c r="M66" s="13">
        <f t="shared" si="68"/>
        <v>2</v>
      </c>
      <c r="N66" s="13">
        <f t="shared" si="69"/>
        <v>6</v>
      </c>
      <c r="O66" s="10">
        <f t="shared" si="70"/>
        <v>41</v>
      </c>
      <c r="P66" s="12" t="str">
        <f t="shared" si="71"/>
        <v>Ne</v>
      </c>
    </row>
    <row r="67" spans="1:16" ht="15" customHeight="1">
      <c r="A67" s="8">
        <v>41</v>
      </c>
      <c r="B67" s="9" t="s">
        <v>33</v>
      </c>
      <c r="C67" s="8">
        <f t="shared" si="58"/>
        <v>0</v>
      </c>
      <c r="D67" s="8">
        <f t="shared" si="59"/>
        <v>0</v>
      </c>
      <c r="E67" s="10">
        <f t="shared" si="60"/>
        <v>0</v>
      </c>
      <c r="F67" s="10">
        <f t="shared" si="61"/>
        <v>0</v>
      </c>
      <c r="G67" s="10">
        <f t="shared" si="62"/>
        <v>0</v>
      </c>
      <c r="H67" s="8">
        <f t="shared" si="63"/>
        <v>1</v>
      </c>
      <c r="I67" s="10">
        <f t="shared" si="64"/>
        <v>0</v>
      </c>
      <c r="J67" s="10">
        <f t="shared" si="65"/>
        <v>0</v>
      </c>
      <c r="K67" s="10">
        <f t="shared" si="66"/>
        <v>0</v>
      </c>
      <c r="L67" s="10">
        <f t="shared" si="67"/>
        <v>0</v>
      </c>
      <c r="M67" s="13">
        <f t="shared" si="68"/>
        <v>1</v>
      </c>
      <c r="N67" s="13">
        <f t="shared" si="69"/>
        <v>5</v>
      </c>
      <c r="O67" s="10">
        <f t="shared" si="70"/>
        <v>42</v>
      </c>
      <c r="P67" s="12" t="str">
        <f t="shared" si="71"/>
        <v>Ne</v>
      </c>
    </row>
    <row r="68" spans="1:16" ht="15" customHeight="1">
      <c r="A68" s="8">
        <v>56</v>
      </c>
      <c r="B68" s="9" t="s">
        <v>31</v>
      </c>
      <c r="C68" s="8">
        <f t="shared" si="58"/>
        <v>0</v>
      </c>
      <c r="D68" s="8">
        <f t="shared" si="59"/>
        <v>0</v>
      </c>
      <c r="E68" s="10">
        <f t="shared" si="60"/>
        <v>0</v>
      </c>
      <c r="F68" s="10">
        <f t="shared" si="61"/>
        <v>0</v>
      </c>
      <c r="G68" s="10">
        <f t="shared" si="62"/>
        <v>0</v>
      </c>
      <c r="H68" s="8">
        <f t="shared" si="63"/>
        <v>1</v>
      </c>
      <c r="I68" s="10">
        <f t="shared" si="64"/>
        <v>0</v>
      </c>
      <c r="J68" s="10">
        <f t="shared" si="65"/>
        <v>0</v>
      </c>
      <c r="K68" s="10">
        <f t="shared" si="66"/>
        <v>0</v>
      </c>
      <c r="L68" s="10">
        <f t="shared" si="67"/>
        <v>0</v>
      </c>
      <c r="M68" s="13">
        <f t="shared" si="68"/>
        <v>1</v>
      </c>
      <c r="N68" s="13">
        <f t="shared" si="69"/>
        <v>5</v>
      </c>
      <c r="O68" s="10">
        <f t="shared" si="70"/>
        <v>42</v>
      </c>
      <c r="P68" s="12" t="str">
        <f t="shared" si="71"/>
        <v>Ne</v>
      </c>
    </row>
    <row r="69" spans="1:16" ht="15" customHeight="1">
      <c r="A69" s="8">
        <v>52</v>
      </c>
      <c r="B69" s="9" t="s">
        <v>39</v>
      </c>
      <c r="C69" s="8">
        <f t="shared" si="58"/>
        <v>0</v>
      </c>
      <c r="D69" s="8">
        <f t="shared" si="59"/>
        <v>0</v>
      </c>
      <c r="E69" s="10">
        <f t="shared" si="60"/>
        <v>0</v>
      </c>
      <c r="F69" s="10">
        <f t="shared" si="61"/>
        <v>0</v>
      </c>
      <c r="G69" s="10">
        <f t="shared" si="62"/>
        <v>0</v>
      </c>
      <c r="H69" s="8">
        <f t="shared" si="63"/>
        <v>0</v>
      </c>
      <c r="I69" s="10">
        <f t="shared" si="64"/>
        <v>1</v>
      </c>
      <c r="J69" s="10">
        <f t="shared" si="65"/>
        <v>0</v>
      </c>
      <c r="K69" s="10">
        <f t="shared" si="66"/>
        <v>0</v>
      </c>
      <c r="L69" s="10">
        <f t="shared" si="67"/>
        <v>0</v>
      </c>
      <c r="M69" s="13">
        <f t="shared" si="68"/>
        <v>1</v>
      </c>
      <c r="N69" s="13">
        <f t="shared" si="69"/>
        <v>4</v>
      </c>
      <c r="O69" s="10">
        <f t="shared" si="70"/>
        <v>44</v>
      </c>
      <c r="P69" s="12" t="str">
        <f t="shared" si="71"/>
        <v>Ne</v>
      </c>
    </row>
    <row r="70" spans="1:16" ht="15" customHeight="1">
      <c r="A70" s="8">
        <v>14</v>
      </c>
      <c r="B70" s="9" t="s">
        <v>31</v>
      </c>
      <c r="C70" s="8">
        <f t="shared" si="58"/>
        <v>0</v>
      </c>
      <c r="D70" s="8">
        <f t="shared" si="59"/>
        <v>0</v>
      </c>
      <c r="E70" s="10">
        <f t="shared" si="60"/>
        <v>0</v>
      </c>
      <c r="F70" s="10">
        <f t="shared" si="61"/>
        <v>0</v>
      </c>
      <c r="G70" s="10">
        <f t="shared" si="62"/>
        <v>0</v>
      </c>
      <c r="H70" s="8">
        <f t="shared" si="63"/>
        <v>0</v>
      </c>
      <c r="I70" s="10">
        <f t="shared" si="64"/>
        <v>0</v>
      </c>
      <c r="J70" s="10">
        <f t="shared" si="65"/>
        <v>1</v>
      </c>
      <c r="K70" s="10">
        <f t="shared" si="66"/>
        <v>0</v>
      </c>
      <c r="L70" s="10">
        <f t="shared" si="67"/>
        <v>0</v>
      </c>
      <c r="M70" s="13">
        <f t="shared" si="68"/>
        <v>1</v>
      </c>
      <c r="N70" s="13">
        <f t="shared" si="69"/>
        <v>3</v>
      </c>
      <c r="O70" s="10">
        <f t="shared" si="70"/>
        <v>45</v>
      </c>
      <c r="P70" s="12" t="str">
        <f t="shared" si="71"/>
        <v>Ne</v>
      </c>
    </row>
    <row r="71" spans="1:16" ht="15" customHeight="1">
      <c r="A71" s="8">
        <v>21</v>
      </c>
      <c r="B71" s="9" t="s">
        <v>17</v>
      </c>
      <c r="C71" s="8">
        <f t="shared" si="58"/>
        <v>0</v>
      </c>
      <c r="D71" s="8">
        <f t="shared" si="59"/>
        <v>0</v>
      </c>
      <c r="E71" s="10">
        <f t="shared" si="60"/>
        <v>0</v>
      </c>
      <c r="F71" s="10">
        <f t="shared" si="61"/>
        <v>0</v>
      </c>
      <c r="G71" s="10">
        <f t="shared" si="62"/>
        <v>0</v>
      </c>
      <c r="H71" s="8">
        <f t="shared" si="63"/>
        <v>0</v>
      </c>
      <c r="I71" s="10">
        <f t="shared" si="64"/>
        <v>0</v>
      </c>
      <c r="J71" s="10">
        <f t="shared" si="65"/>
        <v>0</v>
      </c>
      <c r="K71" s="10">
        <f t="shared" si="66"/>
        <v>0</v>
      </c>
      <c r="L71" s="10">
        <f t="shared" si="67"/>
        <v>1</v>
      </c>
      <c r="M71" s="13">
        <f t="shared" si="68"/>
        <v>1</v>
      </c>
      <c r="N71" s="13">
        <f t="shared" si="69"/>
        <v>1</v>
      </c>
      <c r="O71" s="10">
        <f t="shared" si="70"/>
        <v>46</v>
      </c>
      <c r="P71" s="12" t="str">
        <f t="shared" si="71"/>
        <v>Da</v>
      </c>
    </row>
    <row r="72" spans="1:16" ht="15" customHeight="1">
      <c r="A72" s="8">
        <v>29</v>
      </c>
      <c r="B72" s="9" t="s">
        <v>5</v>
      </c>
      <c r="C72" s="8">
        <f t="shared" si="58"/>
        <v>0</v>
      </c>
      <c r="D72" s="8">
        <f t="shared" si="59"/>
        <v>0</v>
      </c>
      <c r="E72" s="10">
        <f t="shared" si="60"/>
        <v>0</v>
      </c>
      <c r="F72" s="10">
        <f t="shared" si="61"/>
        <v>0</v>
      </c>
      <c r="G72" s="10">
        <f t="shared" si="62"/>
        <v>0</v>
      </c>
      <c r="H72" s="8">
        <f t="shared" si="63"/>
        <v>0</v>
      </c>
      <c r="I72" s="10">
        <f t="shared" si="64"/>
        <v>0</v>
      </c>
      <c r="J72" s="10">
        <f t="shared" si="65"/>
        <v>0</v>
      </c>
      <c r="K72" s="10">
        <f t="shared" si="66"/>
        <v>0</v>
      </c>
      <c r="L72" s="10">
        <f t="shared" si="67"/>
        <v>1</v>
      </c>
      <c r="M72" s="13">
        <f t="shared" si="68"/>
        <v>1</v>
      </c>
      <c r="N72" s="13">
        <f t="shared" si="69"/>
        <v>1</v>
      </c>
      <c r="O72" s="10">
        <f t="shared" si="70"/>
        <v>46</v>
      </c>
      <c r="P72" s="12" t="str">
        <f t="shared" si="71"/>
        <v>Da</v>
      </c>
    </row>
    <row r="73" spans="1:16" ht="15" customHeight="1">
      <c r="A73" s="8">
        <v>36</v>
      </c>
      <c r="B73" s="9" t="s">
        <v>12</v>
      </c>
      <c r="C73" s="8">
        <f t="shared" si="58"/>
        <v>0</v>
      </c>
      <c r="D73" s="8">
        <f t="shared" si="59"/>
        <v>0</v>
      </c>
      <c r="E73" s="10">
        <f t="shared" si="60"/>
        <v>0</v>
      </c>
      <c r="F73" s="10">
        <f t="shared" si="61"/>
        <v>0</v>
      </c>
      <c r="G73" s="10">
        <f t="shared" si="62"/>
        <v>0</v>
      </c>
      <c r="H73" s="8">
        <f t="shared" si="63"/>
        <v>0</v>
      </c>
      <c r="I73" s="10">
        <f t="shared" si="64"/>
        <v>0</v>
      </c>
      <c r="J73" s="10">
        <f t="shared" si="65"/>
        <v>0</v>
      </c>
      <c r="K73" s="10">
        <f t="shared" si="66"/>
        <v>0</v>
      </c>
      <c r="L73" s="10">
        <f t="shared" si="67"/>
        <v>1</v>
      </c>
      <c r="M73" s="13">
        <f t="shared" si="68"/>
        <v>1</v>
      </c>
      <c r="N73" s="13">
        <f t="shared" si="69"/>
        <v>1</v>
      </c>
      <c r="O73" s="10">
        <f t="shared" si="70"/>
        <v>46</v>
      </c>
      <c r="P73" s="12" t="str">
        <f t="shared" si="71"/>
        <v>Da</v>
      </c>
    </row>
    <row r="74" spans="1:16" ht="15" customHeight="1">
      <c r="A74" s="8">
        <v>4</v>
      </c>
      <c r="B74" s="9" t="s">
        <v>12</v>
      </c>
      <c r="C74" s="8">
        <f t="shared" si="58"/>
        <v>0</v>
      </c>
      <c r="D74" s="8">
        <f t="shared" si="59"/>
        <v>0</v>
      </c>
      <c r="E74" s="10">
        <f t="shared" si="60"/>
        <v>0</v>
      </c>
      <c r="F74" s="10">
        <f t="shared" si="61"/>
        <v>0</v>
      </c>
      <c r="G74" s="10">
        <f t="shared" si="62"/>
        <v>0</v>
      </c>
      <c r="H74" s="8">
        <f t="shared" si="63"/>
        <v>0</v>
      </c>
      <c r="I74" s="10">
        <f t="shared" si="64"/>
        <v>0</v>
      </c>
      <c r="J74" s="10">
        <f t="shared" si="65"/>
        <v>0</v>
      </c>
      <c r="K74" s="10">
        <f t="shared" si="66"/>
        <v>0</v>
      </c>
      <c r="L74" s="10">
        <f t="shared" si="67"/>
        <v>0</v>
      </c>
      <c r="M74" s="13">
        <f t="shared" si="68"/>
        <v>0</v>
      </c>
      <c r="N74" s="13">
        <f t="shared" si="69"/>
        <v>0</v>
      </c>
      <c r="O74" s="10">
        <f t="shared" si="70"/>
        <v>49</v>
      </c>
      <c r="P74" s="12" t="str">
        <f t="shared" si="71"/>
        <v>Da</v>
      </c>
    </row>
    <row r="75" spans="1:16" ht="15" customHeight="1">
      <c r="A75" s="8">
        <v>5</v>
      </c>
      <c r="B75" s="9" t="s">
        <v>26</v>
      </c>
      <c r="C75" s="8">
        <f t="shared" si="58"/>
        <v>0</v>
      </c>
      <c r="D75" s="8">
        <f t="shared" si="59"/>
        <v>0</v>
      </c>
      <c r="E75" s="10">
        <f t="shared" si="60"/>
        <v>0</v>
      </c>
      <c r="F75" s="10">
        <f t="shared" si="61"/>
        <v>0</v>
      </c>
      <c r="G75" s="10">
        <f t="shared" si="62"/>
        <v>0</v>
      </c>
      <c r="H75" s="8">
        <f t="shared" si="63"/>
        <v>0</v>
      </c>
      <c r="I75" s="10">
        <f t="shared" si="64"/>
        <v>0</v>
      </c>
      <c r="J75" s="10">
        <f t="shared" si="65"/>
        <v>0</v>
      </c>
      <c r="K75" s="10">
        <f t="shared" si="66"/>
        <v>0</v>
      </c>
      <c r="L75" s="10">
        <f t="shared" si="67"/>
        <v>0</v>
      </c>
      <c r="M75" s="13">
        <f t="shared" si="68"/>
        <v>0</v>
      </c>
      <c r="N75" s="13">
        <f t="shared" si="69"/>
        <v>0</v>
      </c>
      <c r="O75" s="10">
        <f t="shared" si="70"/>
        <v>49</v>
      </c>
      <c r="P75" s="12" t="str">
        <f t="shared" si="71"/>
        <v>Ne</v>
      </c>
    </row>
    <row r="76" spans="1:16" ht="15" customHeight="1">
      <c r="A76" s="8">
        <v>12</v>
      </c>
      <c r="B76" s="9" t="s">
        <v>15</v>
      </c>
      <c r="C76" s="8">
        <f t="shared" si="58"/>
        <v>0</v>
      </c>
      <c r="D76" s="8">
        <f t="shared" si="59"/>
        <v>0</v>
      </c>
      <c r="E76" s="10">
        <f t="shared" si="60"/>
        <v>0</v>
      </c>
      <c r="F76" s="10">
        <f t="shared" si="61"/>
        <v>0</v>
      </c>
      <c r="G76" s="10">
        <f t="shared" si="62"/>
        <v>0</v>
      </c>
      <c r="H76" s="8">
        <f t="shared" si="63"/>
        <v>0</v>
      </c>
      <c r="I76" s="10">
        <f t="shared" si="64"/>
        <v>0</v>
      </c>
      <c r="J76" s="10">
        <f t="shared" si="65"/>
        <v>0</v>
      </c>
      <c r="K76" s="10">
        <f t="shared" si="66"/>
        <v>0</v>
      </c>
      <c r="L76" s="10">
        <f t="shared" si="67"/>
        <v>0</v>
      </c>
      <c r="M76" s="13">
        <f t="shared" si="68"/>
        <v>0</v>
      </c>
      <c r="N76" s="13">
        <f t="shared" si="69"/>
        <v>0</v>
      </c>
      <c r="O76" s="10">
        <f t="shared" si="70"/>
        <v>49</v>
      </c>
      <c r="P76" s="12" t="str">
        <f t="shared" si="71"/>
        <v>Da</v>
      </c>
    </row>
    <row r="77" spans="1:16" ht="15" customHeight="1">
      <c r="A77" s="8">
        <v>15</v>
      </c>
      <c r="B77" s="9" t="s">
        <v>32</v>
      </c>
      <c r="C77" s="8">
        <f t="shared" si="58"/>
        <v>0</v>
      </c>
      <c r="D77" s="8">
        <f t="shared" si="59"/>
        <v>0</v>
      </c>
      <c r="E77" s="10">
        <f t="shared" si="60"/>
        <v>0</v>
      </c>
      <c r="F77" s="10">
        <f t="shared" si="61"/>
        <v>0</v>
      </c>
      <c r="G77" s="10">
        <f t="shared" si="62"/>
        <v>0</v>
      </c>
      <c r="H77" s="8">
        <f t="shared" si="63"/>
        <v>0</v>
      </c>
      <c r="I77" s="10">
        <f t="shared" si="64"/>
        <v>0</v>
      </c>
      <c r="J77" s="10">
        <f t="shared" si="65"/>
        <v>0</v>
      </c>
      <c r="K77" s="10">
        <f t="shared" si="66"/>
        <v>0</v>
      </c>
      <c r="L77" s="10">
        <f t="shared" si="67"/>
        <v>0</v>
      </c>
      <c r="M77" s="13">
        <f t="shared" si="68"/>
        <v>0</v>
      </c>
      <c r="N77" s="13">
        <f t="shared" si="69"/>
        <v>0</v>
      </c>
      <c r="O77" s="10">
        <f t="shared" si="70"/>
        <v>49</v>
      </c>
      <c r="P77" s="12" t="str">
        <f t="shared" si="71"/>
        <v>Ne</v>
      </c>
    </row>
    <row r="78" spans="1:16" ht="15" customHeight="1">
      <c r="A78" s="8">
        <v>24</v>
      </c>
      <c r="B78" s="9" t="s">
        <v>20</v>
      </c>
      <c r="C78" s="8">
        <f t="shared" si="58"/>
        <v>0</v>
      </c>
      <c r="D78" s="8">
        <f t="shared" si="59"/>
        <v>0</v>
      </c>
      <c r="E78" s="10">
        <f t="shared" si="60"/>
        <v>0</v>
      </c>
      <c r="F78" s="10">
        <f t="shared" si="61"/>
        <v>0</v>
      </c>
      <c r="G78" s="10">
        <f t="shared" si="62"/>
        <v>0</v>
      </c>
      <c r="H78" s="8">
        <f t="shared" si="63"/>
        <v>0</v>
      </c>
      <c r="I78" s="10">
        <f t="shared" si="64"/>
        <v>0</v>
      </c>
      <c r="J78" s="10">
        <f t="shared" si="65"/>
        <v>0</v>
      </c>
      <c r="K78" s="10">
        <f t="shared" si="66"/>
        <v>0</v>
      </c>
      <c r="L78" s="10">
        <f t="shared" si="67"/>
        <v>0</v>
      </c>
      <c r="M78" s="13">
        <f t="shared" si="68"/>
        <v>0</v>
      </c>
      <c r="N78" s="13">
        <f t="shared" si="69"/>
        <v>0</v>
      </c>
      <c r="O78" s="10">
        <f t="shared" si="70"/>
        <v>49</v>
      </c>
      <c r="P78" s="12" t="str">
        <f t="shared" si="71"/>
        <v>Da</v>
      </c>
    </row>
    <row r="79" spans="1:16" ht="15" customHeight="1">
      <c r="A79" s="8">
        <v>35</v>
      </c>
      <c r="B79" s="9" t="s">
        <v>21</v>
      </c>
      <c r="C79" s="8">
        <f t="shared" si="58"/>
        <v>0</v>
      </c>
      <c r="D79" s="8">
        <f t="shared" si="59"/>
        <v>0</v>
      </c>
      <c r="E79" s="10">
        <f t="shared" si="60"/>
        <v>0</v>
      </c>
      <c r="F79" s="10">
        <f t="shared" si="61"/>
        <v>0</v>
      </c>
      <c r="G79" s="10">
        <f t="shared" si="62"/>
        <v>0</v>
      </c>
      <c r="H79" s="8">
        <f t="shared" si="63"/>
        <v>0</v>
      </c>
      <c r="I79" s="10">
        <f t="shared" si="64"/>
        <v>0</v>
      </c>
      <c r="J79" s="10">
        <f t="shared" si="65"/>
        <v>0</v>
      </c>
      <c r="K79" s="10">
        <f t="shared" si="66"/>
        <v>0</v>
      </c>
      <c r="L79" s="10">
        <f t="shared" si="67"/>
        <v>0</v>
      </c>
      <c r="M79" s="13">
        <f t="shared" si="68"/>
        <v>0</v>
      </c>
      <c r="N79" s="13">
        <f t="shared" si="69"/>
        <v>0</v>
      </c>
      <c r="O79" s="10">
        <f t="shared" si="70"/>
        <v>49</v>
      </c>
      <c r="P79" s="12" t="str">
        <f t="shared" si="71"/>
        <v>Da</v>
      </c>
    </row>
    <row r="80" spans="1:16" ht="15" customHeight="1">
      <c r="A80" s="8">
        <v>38</v>
      </c>
      <c r="B80" s="9" t="s">
        <v>31</v>
      </c>
      <c r="C80" s="8">
        <f t="shared" si="58"/>
        <v>0</v>
      </c>
      <c r="D80" s="8">
        <f t="shared" si="59"/>
        <v>0</v>
      </c>
      <c r="E80" s="10">
        <f t="shared" si="60"/>
        <v>0</v>
      </c>
      <c r="F80" s="10">
        <f t="shared" si="61"/>
        <v>0</v>
      </c>
      <c r="G80" s="10">
        <f t="shared" si="62"/>
        <v>0</v>
      </c>
      <c r="H80" s="8">
        <f t="shared" si="63"/>
        <v>0</v>
      </c>
      <c r="I80" s="10">
        <f t="shared" si="64"/>
        <v>0</v>
      </c>
      <c r="J80" s="10">
        <f t="shared" si="65"/>
        <v>0</v>
      </c>
      <c r="K80" s="10">
        <f t="shared" si="66"/>
        <v>0</v>
      </c>
      <c r="L80" s="10">
        <f t="shared" si="67"/>
        <v>0</v>
      </c>
      <c r="M80" s="13">
        <f t="shared" si="68"/>
        <v>0</v>
      </c>
      <c r="N80" s="13">
        <f t="shared" si="69"/>
        <v>0</v>
      </c>
      <c r="O80" s="10">
        <f t="shared" si="70"/>
        <v>49</v>
      </c>
      <c r="P80" s="12" t="str">
        <f t="shared" si="71"/>
        <v>Ne</v>
      </c>
    </row>
    <row r="81" spans="1:16" ht="15" customHeight="1">
      <c r="A81" s="8">
        <v>46</v>
      </c>
      <c r="B81" s="9" t="s">
        <v>34</v>
      </c>
      <c r="C81" s="8">
        <f t="shared" si="58"/>
        <v>0</v>
      </c>
      <c r="D81" s="8">
        <f t="shared" si="59"/>
        <v>0</v>
      </c>
      <c r="E81" s="10">
        <f t="shared" si="60"/>
        <v>0</v>
      </c>
      <c r="F81" s="10">
        <f t="shared" si="61"/>
        <v>0</v>
      </c>
      <c r="G81" s="10">
        <f t="shared" si="62"/>
        <v>0</v>
      </c>
      <c r="H81" s="8">
        <f t="shared" si="63"/>
        <v>0</v>
      </c>
      <c r="I81" s="10">
        <f t="shared" si="64"/>
        <v>0</v>
      </c>
      <c r="J81" s="10">
        <f t="shared" si="65"/>
        <v>0</v>
      </c>
      <c r="K81" s="10">
        <f t="shared" si="66"/>
        <v>0</v>
      </c>
      <c r="L81" s="10">
        <f t="shared" si="67"/>
        <v>0</v>
      </c>
      <c r="M81" s="13">
        <f t="shared" si="68"/>
        <v>0</v>
      </c>
      <c r="N81" s="13">
        <f t="shared" si="69"/>
        <v>0</v>
      </c>
      <c r="O81" s="10">
        <f t="shared" si="70"/>
        <v>49</v>
      </c>
      <c r="P81" s="12" t="str">
        <f t="shared" si="71"/>
        <v>Ne</v>
      </c>
    </row>
    <row r="82" spans="1:16" ht="15" customHeight="1">
      <c r="A82" s="8">
        <v>54</v>
      </c>
      <c r="B82" s="9" t="s">
        <v>16</v>
      </c>
      <c r="C82" s="8">
        <f t="shared" si="58"/>
        <v>0</v>
      </c>
      <c r="D82" s="8">
        <f t="shared" si="59"/>
        <v>0</v>
      </c>
      <c r="E82" s="10">
        <f t="shared" si="60"/>
        <v>0</v>
      </c>
      <c r="F82" s="10">
        <f t="shared" si="61"/>
        <v>0</v>
      </c>
      <c r="G82" s="10">
        <f t="shared" si="62"/>
        <v>0</v>
      </c>
      <c r="H82" s="8">
        <f t="shared" si="63"/>
        <v>0</v>
      </c>
      <c r="I82" s="10">
        <f t="shared" si="64"/>
        <v>0</v>
      </c>
      <c r="J82" s="10">
        <f t="shared" si="65"/>
        <v>0</v>
      </c>
      <c r="K82" s="10">
        <f t="shared" si="66"/>
        <v>0</v>
      </c>
      <c r="L82" s="10">
        <f t="shared" si="67"/>
        <v>0</v>
      </c>
      <c r="M82" s="13">
        <f t="shared" si="68"/>
        <v>0</v>
      </c>
      <c r="N82" s="13">
        <f t="shared" si="69"/>
        <v>0</v>
      </c>
      <c r="O82" s="10">
        <f t="shared" si="70"/>
        <v>49</v>
      </c>
      <c r="P82" s="12" t="str">
        <f t="shared" si="71"/>
        <v>Da</v>
      </c>
    </row>
    <row r="83" spans="1:16" ht="15" customHeight="1">
      <c r="A83" s="8">
        <v>55</v>
      </c>
      <c r="B83" s="9" t="s">
        <v>33</v>
      </c>
      <c r="C83" s="8">
        <f t="shared" si="58"/>
        <v>0</v>
      </c>
      <c r="D83" s="8">
        <f t="shared" si="59"/>
        <v>0</v>
      </c>
      <c r="E83" s="10">
        <f t="shared" si="60"/>
        <v>0</v>
      </c>
      <c r="F83" s="10">
        <f t="shared" si="61"/>
        <v>0</v>
      </c>
      <c r="G83" s="10">
        <f t="shared" si="62"/>
        <v>0</v>
      </c>
      <c r="H83" s="8">
        <f t="shared" si="63"/>
        <v>0</v>
      </c>
      <c r="I83" s="10">
        <f t="shared" si="64"/>
        <v>0</v>
      </c>
      <c r="J83" s="10">
        <f t="shared" si="65"/>
        <v>0</v>
      </c>
      <c r="K83" s="10">
        <f t="shared" si="66"/>
        <v>0</v>
      </c>
      <c r="L83" s="10">
        <f t="shared" si="67"/>
        <v>0</v>
      </c>
      <c r="M83" s="13">
        <f t="shared" si="68"/>
        <v>0</v>
      </c>
      <c r="N83" s="13">
        <f t="shared" si="69"/>
        <v>0</v>
      </c>
      <c r="O83" s="10">
        <f t="shared" si="70"/>
        <v>49</v>
      </c>
      <c r="P83" s="12" t="str">
        <f t="shared" si="71"/>
        <v>Ne</v>
      </c>
    </row>
    <row r="84" spans="1:16" ht="15" customHeight="1">
      <c r="A84" s="8">
        <v>57</v>
      </c>
      <c r="B84" s="9" t="s">
        <v>12</v>
      </c>
      <c r="C84" s="8">
        <f t="shared" si="58"/>
        <v>0</v>
      </c>
      <c r="D84" s="8">
        <f t="shared" si="59"/>
        <v>0</v>
      </c>
      <c r="E84" s="10">
        <f t="shared" si="60"/>
        <v>0</v>
      </c>
      <c r="F84" s="10">
        <f t="shared" si="61"/>
        <v>0</v>
      </c>
      <c r="G84" s="10">
        <f t="shared" si="62"/>
        <v>0</v>
      </c>
      <c r="H84" s="8">
        <f t="shared" si="63"/>
        <v>0</v>
      </c>
      <c r="I84" s="10">
        <f t="shared" si="64"/>
        <v>0</v>
      </c>
      <c r="J84" s="10">
        <f t="shared" si="65"/>
        <v>0</v>
      </c>
      <c r="K84" s="10">
        <f t="shared" si="66"/>
        <v>0</v>
      </c>
      <c r="L84" s="10">
        <f t="shared" si="67"/>
        <v>0</v>
      </c>
      <c r="M84" s="13">
        <f t="shared" si="68"/>
        <v>0</v>
      </c>
      <c r="N84" s="13">
        <f t="shared" si="69"/>
        <v>0</v>
      </c>
      <c r="O84" s="10">
        <f t="shared" si="70"/>
        <v>49</v>
      </c>
      <c r="P84" s="12" t="str">
        <f t="shared" si="71"/>
        <v>Da</v>
      </c>
    </row>
    <row r="86" spans="1:16">
      <c r="B86" s="15" t="s">
        <v>47</v>
      </c>
      <c r="C86" t="s">
        <v>49</v>
      </c>
      <c r="D86" t="s">
        <v>50</v>
      </c>
      <c r="E86" t="s">
        <v>51</v>
      </c>
      <c r="G86" t="s">
        <v>45</v>
      </c>
      <c r="H86" s="42" t="s">
        <v>60</v>
      </c>
      <c r="I86" s="42"/>
      <c r="J86" s="42"/>
      <c r="K86" t="s">
        <v>24</v>
      </c>
      <c r="L86" t="s">
        <v>44</v>
      </c>
    </row>
    <row r="87" spans="1:16">
      <c r="B87" s="16" t="s">
        <v>19</v>
      </c>
      <c r="C87" s="17">
        <v>175</v>
      </c>
      <c r="D87" s="17">
        <v>28</v>
      </c>
      <c r="E87" s="17">
        <v>4</v>
      </c>
      <c r="G87">
        <f t="shared" ref="G87:G118" si="72">O26</f>
        <v>1</v>
      </c>
      <c r="H87" s="42" t="str">
        <f t="shared" ref="H87:H118" si="73">B26</f>
        <v>Ranko Nedić</v>
      </c>
      <c r="I87" s="42"/>
      <c r="J87" s="42"/>
      <c r="K87">
        <f>N26</f>
        <v>94</v>
      </c>
      <c r="L87">
        <f>A26</f>
        <v>58</v>
      </c>
    </row>
    <row r="88" spans="1:16">
      <c r="B88" s="16" t="s">
        <v>25</v>
      </c>
      <c r="C88" s="17">
        <v>139</v>
      </c>
      <c r="D88" s="17">
        <v>24</v>
      </c>
      <c r="E88" s="17">
        <v>2</v>
      </c>
      <c r="G88">
        <f t="shared" si="72"/>
        <v>2</v>
      </c>
      <c r="H88" s="42" t="str">
        <f t="shared" si="73"/>
        <v>Nebojša Dragomirović</v>
      </c>
      <c r="I88" s="42"/>
      <c r="J88" s="42"/>
      <c r="K88">
        <f t="shared" ref="K88:K145" si="74">N27</f>
        <v>87</v>
      </c>
      <c r="L88">
        <f t="shared" ref="L88:L145" si="75">A27</f>
        <v>22</v>
      </c>
    </row>
    <row r="89" spans="1:16">
      <c r="B89" s="16" t="s">
        <v>18</v>
      </c>
      <c r="C89" s="17">
        <v>122</v>
      </c>
      <c r="D89" s="17">
        <v>20</v>
      </c>
      <c r="E89" s="17">
        <v>1</v>
      </c>
      <c r="G89">
        <f t="shared" si="72"/>
        <v>3</v>
      </c>
      <c r="H89" s="42" t="str">
        <f t="shared" si="73"/>
        <v>Boris Cvitanović</v>
      </c>
      <c r="I89" s="42"/>
      <c r="J89" s="42"/>
      <c r="K89">
        <f t="shared" si="74"/>
        <v>75</v>
      </c>
      <c r="L89">
        <f t="shared" si="75"/>
        <v>34</v>
      </c>
    </row>
    <row r="90" spans="1:16">
      <c r="B90" s="16" t="s">
        <v>30</v>
      </c>
      <c r="C90" s="17">
        <v>91</v>
      </c>
      <c r="D90" s="17">
        <v>14</v>
      </c>
      <c r="E90" s="17">
        <v>7</v>
      </c>
      <c r="G90">
        <f t="shared" si="72"/>
        <v>4</v>
      </c>
      <c r="H90" s="42" t="str">
        <f t="shared" si="73"/>
        <v>Marko Mihaljević</v>
      </c>
      <c r="I90" s="42"/>
      <c r="J90" s="42"/>
      <c r="K90">
        <f t="shared" si="74"/>
        <v>60</v>
      </c>
      <c r="L90">
        <f t="shared" si="75"/>
        <v>26</v>
      </c>
    </row>
    <row r="91" spans="1:16">
      <c r="B91" s="16" t="s">
        <v>10</v>
      </c>
      <c r="C91" s="17">
        <v>91</v>
      </c>
      <c r="D91" s="17">
        <v>15</v>
      </c>
      <c r="E91" s="17">
        <v>9</v>
      </c>
      <c r="G91">
        <f t="shared" si="72"/>
        <v>5</v>
      </c>
      <c r="H91" s="42" t="str">
        <f t="shared" si="73"/>
        <v>Marko Mihaljević</v>
      </c>
      <c r="I91" s="42"/>
      <c r="J91" s="42"/>
      <c r="K91">
        <f t="shared" si="74"/>
        <v>58</v>
      </c>
      <c r="L91">
        <f t="shared" si="75"/>
        <v>1</v>
      </c>
    </row>
    <row r="92" spans="1:16">
      <c r="B92" s="16" t="s">
        <v>28</v>
      </c>
      <c r="C92" s="17">
        <v>78</v>
      </c>
      <c r="D92" s="17">
        <v>10</v>
      </c>
      <c r="E92" s="17">
        <v>17</v>
      </c>
      <c r="G92">
        <f t="shared" si="72"/>
        <v>6</v>
      </c>
      <c r="H92" s="42" t="str">
        <f t="shared" si="73"/>
        <v>Marko Mihaljević</v>
      </c>
      <c r="I92" s="42"/>
      <c r="J92" s="42"/>
      <c r="K92">
        <f t="shared" si="74"/>
        <v>57</v>
      </c>
      <c r="L92">
        <f t="shared" si="75"/>
        <v>50</v>
      </c>
    </row>
    <row r="93" spans="1:16">
      <c r="B93" s="16" t="s">
        <v>7</v>
      </c>
      <c r="C93" s="17">
        <v>75</v>
      </c>
      <c r="D93" s="17">
        <v>8</v>
      </c>
      <c r="E93" s="17">
        <v>3</v>
      </c>
      <c r="G93">
        <f t="shared" si="72"/>
        <v>7</v>
      </c>
      <c r="H93" s="42" t="str">
        <f t="shared" si="73"/>
        <v>Mladen Marković</v>
      </c>
      <c r="I93" s="42"/>
      <c r="J93" s="42"/>
      <c r="K93">
        <f t="shared" si="74"/>
        <v>53</v>
      </c>
      <c r="L93">
        <f t="shared" si="75"/>
        <v>13</v>
      </c>
    </row>
    <row r="94" spans="1:16">
      <c r="B94" s="16" t="s">
        <v>22</v>
      </c>
      <c r="C94" s="17">
        <v>60</v>
      </c>
      <c r="D94" s="17">
        <v>11</v>
      </c>
      <c r="E94" s="17">
        <v>9</v>
      </c>
      <c r="G94">
        <f t="shared" si="72"/>
        <v>8</v>
      </c>
      <c r="H94" s="42" t="str">
        <f t="shared" si="73"/>
        <v>Nebojša Dragomirović</v>
      </c>
      <c r="I94" s="42"/>
      <c r="J94" s="42"/>
      <c r="K94">
        <f t="shared" si="74"/>
        <v>40</v>
      </c>
      <c r="L94">
        <f t="shared" si="75"/>
        <v>53</v>
      </c>
    </row>
    <row r="95" spans="1:16">
      <c r="B95" s="16" t="s">
        <v>15</v>
      </c>
      <c r="C95" s="17">
        <v>55</v>
      </c>
      <c r="D95" s="17">
        <v>12</v>
      </c>
      <c r="E95" s="17">
        <v>14</v>
      </c>
      <c r="G95">
        <f t="shared" si="72"/>
        <v>9</v>
      </c>
      <c r="H95" s="42" t="str">
        <f t="shared" si="73"/>
        <v>Tonči Milat</v>
      </c>
      <c r="I95" s="42"/>
      <c r="J95" s="42"/>
      <c r="K95">
        <f t="shared" si="74"/>
        <v>39</v>
      </c>
      <c r="L95">
        <f t="shared" si="75"/>
        <v>17</v>
      </c>
    </row>
    <row r="96" spans="1:16">
      <c r="B96" s="16" t="s">
        <v>13</v>
      </c>
      <c r="C96" s="17">
        <v>54</v>
      </c>
      <c r="D96" s="17">
        <v>9</v>
      </c>
      <c r="E96" s="17">
        <v>23</v>
      </c>
      <c r="G96">
        <f t="shared" si="72"/>
        <v>9</v>
      </c>
      <c r="H96" s="42" t="str">
        <f t="shared" si="73"/>
        <v>Mile Janković</v>
      </c>
      <c r="I96" s="42"/>
      <c r="J96" s="42"/>
      <c r="K96">
        <f t="shared" si="74"/>
        <v>39</v>
      </c>
      <c r="L96">
        <f t="shared" si="75"/>
        <v>33</v>
      </c>
    </row>
    <row r="97" spans="2:12">
      <c r="B97" s="16" t="s">
        <v>11</v>
      </c>
      <c r="C97" s="17">
        <v>54</v>
      </c>
      <c r="D97" s="17">
        <v>13</v>
      </c>
      <c r="E97" s="17">
        <v>12</v>
      </c>
      <c r="G97">
        <f t="shared" si="72"/>
        <v>11</v>
      </c>
      <c r="H97" s="42" t="str">
        <f t="shared" si="73"/>
        <v>Mladen Marković</v>
      </c>
      <c r="I97" s="42"/>
      <c r="J97" s="42"/>
      <c r="K97">
        <f t="shared" si="74"/>
        <v>38</v>
      </c>
      <c r="L97">
        <f t="shared" si="75"/>
        <v>32</v>
      </c>
    </row>
    <row r="98" spans="2:12">
      <c r="B98" s="16" t="s">
        <v>27</v>
      </c>
      <c r="C98" s="17">
        <v>35</v>
      </c>
      <c r="D98" s="17">
        <v>6</v>
      </c>
      <c r="E98" s="17">
        <v>12</v>
      </c>
      <c r="G98">
        <f t="shared" si="72"/>
        <v>12</v>
      </c>
      <c r="H98" s="42" t="str">
        <f t="shared" si="73"/>
        <v>Dragan Ivanovski</v>
      </c>
      <c r="I98" s="42"/>
      <c r="J98" s="42"/>
      <c r="K98">
        <f t="shared" si="74"/>
        <v>35</v>
      </c>
      <c r="L98">
        <f t="shared" si="75"/>
        <v>6</v>
      </c>
    </row>
    <row r="99" spans="2:12">
      <c r="B99" s="16" t="s">
        <v>37</v>
      </c>
      <c r="C99" s="17">
        <v>34</v>
      </c>
      <c r="D99" s="17">
        <v>7</v>
      </c>
      <c r="E99" s="17">
        <v>17</v>
      </c>
      <c r="G99">
        <f t="shared" si="72"/>
        <v>12</v>
      </c>
      <c r="H99" s="42" t="str">
        <f t="shared" si="73"/>
        <v>Slavko Bovan</v>
      </c>
      <c r="I99" s="42"/>
      <c r="J99" s="42"/>
      <c r="K99">
        <f t="shared" si="74"/>
        <v>35</v>
      </c>
      <c r="L99">
        <f t="shared" si="75"/>
        <v>8</v>
      </c>
    </row>
    <row r="100" spans="2:12">
      <c r="B100" s="16" t="s">
        <v>38</v>
      </c>
      <c r="C100" s="17">
        <v>30</v>
      </c>
      <c r="D100" s="17">
        <v>5</v>
      </c>
      <c r="E100" s="17">
        <v>15</v>
      </c>
      <c r="G100">
        <f t="shared" si="72"/>
        <v>14</v>
      </c>
      <c r="H100" s="42" t="str">
        <f t="shared" si="73"/>
        <v>Živko Barišić</v>
      </c>
      <c r="I100" s="42"/>
      <c r="J100" s="42"/>
      <c r="K100">
        <f t="shared" si="74"/>
        <v>32</v>
      </c>
      <c r="L100">
        <f t="shared" si="75"/>
        <v>39</v>
      </c>
    </row>
    <row r="101" spans="2:12">
      <c r="B101" s="16" t="s">
        <v>35</v>
      </c>
      <c r="C101" s="17">
        <v>29</v>
      </c>
      <c r="D101" s="17">
        <v>6</v>
      </c>
      <c r="E101" s="17">
        <v>16</v>
      </c>
      <c r="G101">
        <f t="shared" si="72"/>
        <v>15</v>
      </c>
      <c r="H101" s="42" t="str">
        <f t="shared" si="73"/>
        <v>Zlatko Delić</v>
      </c>
      <c r="I101" s="42"/>
      <c r="J101" s="42"/>
      <c r="K101">
        <f t="shared" si="74"/>
        <v>30</v>
      </c>
      <c r="L101">
        <f t="shared" si="75"/>
        <v>30</v>
      </c>
    </row>
    <row r="102" spans="2:12">
      <c r="B102" s="16" t="s">
        <v>32</v>
      </c>
      <c r="C102" s="17">
        <v>28</v>
      </c>
      <c r="D102" s="17">
        <v>5</v>
      </c>
      <c r="E102" s="17">
        <v>32</v>
      </c>
      <c r="G102">
        <f t="shared" si="72"/>
        <v>16</v>
      </c>
      <c r="H102" s="42" t="str">
        <f t="shared" si="73"/>
        <v>Miljenko Košutar</v>
      </c>
      <c r="I102" s="42"/>
      <c r="J102" s="42"/>
      <c r="K102">
        <f t="shared" si="74"/>
        <v>29</v>
      </c>
      <c r="L102">
        <f t="shared" si="75"/>
        <v>25</v>
      </c>
    </row>
    <row r="103" spans="2:12">
      <c r="B103" s="16" t="s">
        <v>29</v>
      </c>
      <c r="C103" s="17">
        <v>28</v>
      </c>
      <c r="D103" s="17">
        <v>6</v>
      </c>
      <c r="E103" s="17">
        <v>17</v>
      </c>
      <c r="G103">
        <f t="shared" si="72"/>
        <v>17</v>
      </c>
      <c r="H103" s="42" t="str">
        <f t="shared" si="73"/>
        <v>Ranko Nedić</v>
      </c>
      <c r="I103" s="42"/>
      <c r="J103" s="42"/>
      <c r="K103">
        <f t="shared" si="74"/>
        <v>28</v>
      </c>
      <c r="L103">
        <f t="shared" si="75"/>
        <v>7</v>
      </c>
    </row>
    <row r="104" spans="2:12">
      <c r="B104" s="16" t="s">
        <v>33</v>
      </c>
      <c r="C104" s="17">
        <v>24</v>
      </c>
      <c r="D104" s="17">
        <v>5</v>
      </c>
      <c r="E104" s="17">
        <v>28</v>
      </c>
      <c r="G104">
        <f t="shared" si="72"/>
        <v>17</v>
      </c>
      <c r="H104" s="42" t="str">
        <f t="shared" si="73"/>
        <v>Antun Cvitković</v>
      </c>
      <c r="I104" s="42"/>
      <c r="J104" s="42"/>
      <c r="K104">
        <f t="shared" si="74"/>
        <v>28</v>
      </c>
      <c r="L104">
        <f t="shared" si="75"/>
        <v>11</v>
      </c>
    </row>
    <row r="105" spans="2:12">
      <c r="B105" s="16" t="s">
        <v>4</v>
      </c>
      <c r="C105" s="17">
        <v>19</v>
      </c>
      <c r="D105" s="17">
        <v>2</v>
      </c>
      <c r="E105" s="17">
        <v>28</v>
      </c>
      <c r="G105">
        <f t="shared" si="72"/>
        <v>17</v>
      </c>
      <c r="H105" s="42" t="str">
        <f t="shared" si="73"/>
        <v>Božidar Šimundža</v>
      </c>
      <c r="I105" s="42"/>
      <c r="J105" s="42"/>
      <c r="K105">
        <f t="shared" si="74"/>
        <v>28</v>
      </c>
      <c r="L105">
        <f t="shared" si="75"/>
        <v>28</v>
      </c>
    </row>
    <row r="106" spans="2:12">
      <c r="B106" s="16" t="s">
        <v>34</v>
      </c>
      <c r="C106" s="17">
        <v>18</v>
      </c>
      <c r="D106" s="17">
        <v>3</v>
      </c>
      <c r="E106" s="17">
        <v>30</v>
      </c>
      <c r="G106">
        <f t="shared" si="72"/>
        <v>17</v>
      </c>
      <c r="H106" s="42" t="str">
        <f t="shared" si="73"/>
        <v>Valter Kvalić</v>
      </c>
      <c r="I106" s="42"/>
      <c r="J106" s="42"/>
      <c r="K106">
        <f t="shared" si="74"/>
        <v>28</v>
      </c>
      <c r="L106">
        <f t="shared" si="75"/>
        <v>31</v>
      </c>
    </row>
    <row r="107" spans="2:12">
      <c r="B107" s="16" t="s">
        <v>31</v>
      </c>
      <c r="C107" s="17">
        <v>8</v>
      </c>
      <c r="D107" s="17">
        <v>2</v>
      </c>
      <c r="E107" s="17">
        <v>42</v>
      </c>
      <c r="G107">
        <f t="shared" si="72"/>
        <v>21</v>
      </c>
      <c r="H107" s="42" t="str">
        <f t="shared" si="73"/>
        <v>Valter Kvalić</v>
      </c>
      <c r="I107" s="42"/>
      <c r="J107" s="42"/>
      <c r="K107">
        <f t="shared" si="74"/>
        <v>27</v>
      </c>
      <c r="L107">
        <f t="shared" si="75"/>
        <v>10</v>
      </c>
    </row>
    <row r="108" spans="2:12">
      <c r="B108" s="16" t="s">
        <v>6</v>
      </c>
      <c r="C108" s="17">
        <v>8</v>
      </c>
      <c r="D108" s="17">
        <v>2</v>
      </c>
      <c r="E108" s="17">
        <v>37</v>
      </c>
      <c r="G108">
        <f t="shared" si="72"/>
        <v>21</v>
      </c>
      <c r="H108" s="42" t="str">
        <f t="shared" si="73"/>
        <v>Tonči Milat</v>
      </c>
      <c r="I108" s="42"/>
      <c r="J108" s="42"/>
      <c r="K108">
        <f t="shared" si="74"/>
        <v>27</v>
      </c>
      <c r="L108">
        <f t="shared" si="75"/>
        <v>44</v>
      </c>
    </row>
    <row r="109" spans="2:12">
      <c r="B109" s="16" t="s">
        <v>3</v>
      </c>
      <c r="C109" s="17">
        <v>7</v>
      </c>
      <c r="D109" s="17">
        <v>2</v>
      </c>
      <c r="E109" s="17">
        <v>39</v>
      </c>
      <c r="G109">
        <f t="shared" si="72"/>
        <v>23</v>
      </c>
      <c r="H109" s="42" t="str">
        <f t="shared" si="73"/>
        <v>Nedjeljko Nedić</v>
      </c>
      <c r="I109" s="42"/>
      <c r="J109" s="42"/>
      <c r="K109">
        <f t="shared" si="74"/>
        <v>26</v>
      </c>
      <c r="L109">
        <f t="shared" si="75"/>
        <v>42</v>
      </c>
    </row>
    <row r="110" spans="2:12">
      <c r="B110" s="16" t="s">
        <v>36</v>
      </c>
      <c r="C110" s="17">
        <v>7</v>
      </c>
      <c r="D110" s="17">
        <v>1</v>
      </c>
      <c r="E110" s="17">
        <v>39</v>
      </c>
      <c r="G110">
        <f t="shared" si="72"/>
        <v>24</v>
      </c>
      <c r="H110" s="42" t="str">
        <f t="shared" si="73"/>
        <v>Tonči Milat</v>
      </c>
      <c r="I110" s="42"/>
      <c r="J110" s="42"/>
      <c r="K110">
        <f t="shared" si="74"/>
        <v>25</v>
      </c>
      <c r="L110">
        <f t="shared" si="75"/>
        <v>51</v>
      </c>
    </row>
    <row r="111" spans="2:12">
      <c r="B111" s="16" t="s">
        <v>39</v>
      </c>
      <c r="C111" s="17">
        <v>4</v>
      </c>
      <c r="D111" s="17">
        <v>1</v>
      </c>
      <c r="E111" s="17">
        <v>44</v>
      </c>
      <c r="G111">
        <f t="shared" si="72"/>
        <v>25</v>
      </c>
      <c r="H111" s="42" t="str">
        <f t="shared" si="73"/>
        <v>Valter Kvalić</v>
      </c>
      <c r="I111" s="42"/>
      <c r="J111" s="42"/>
      <c r="K111">
        <f t="shared" si="74"/>
        <v>23</v>
      </c>
      <c r="L111">
        <f t="shared" si="75"/>
        <v>59</v>
      </c>
    </row>
    <row r="112" spans="2:12">
      <c r="B112" s="16" t="s">
        <v>17</v>
      </c>
      <c r="C112" s="17">
        <v>1</v>
      </c>
      <c r="D112" s="17">
        <v>1</v>
      </c>
      <c r="E112" s="17">
        <v>46</v>
      </c>
      <c r="G112">
        <f t="shared" si="72"/>
        <v>25</v>
      </c>
      <c r="H112" s="42" t="str">
        <f t="shared" si="73"/>
        <v>Živko Barišić</v>
      </c>
      <c r="I112" s="42"/>
      <c r="J112" s="42"/>
      <c r="K112">
        <f t="shared" si="74"/>
        <v>23</v>
      </c>
      <c r="L112">
        <f t="shared" si="75"/>
        <v>43</v>
      </c>
    </row>
    <row r="113" spans="2:12">
      <c r="B113" s="16" t="s">
        <v>12</v>
      </c>
      <c r="C113" s="17">
        <v>1</v>
      </c>
      <c r="D113" s="17">
        <v>1</v>
      </c>
      <c r="E113" s="17">
        <v>46</v>
      </c>
      <c r="G113">
        <f t="shared" si="72"/>
        <v>27</v>
      </c>
      <c r="H113" s="42" t="str">
        <f t="shared" si="73"/>
        <v>Mile Janković</v>
      </c>
      <c r="I113" s="42"/>
      <c r="J113" s="42"/>
      <c r="K113">
        <f t="shared" si="74"/>
        <v>21</v>
      </c>
      <c r="L113">
        <f t="shared" si="75"/>
        <v>49</v>
      </c>
    </row>
    <row r="114" spans="2:12">
      <c r="B114" s="16" t="s">
        <v>5</v>
      </c>
      <c r="C114" s="17">
        <v>1</v>
      </c>
      <c r="D114" s="17">
        <v>1</v>
      </c>
      <c r="E114" s="17">
        <v>46</v>
      </c>
      <c r="G114">
        <f t="shared" si="72"/>
        <v>28</v>
      </c>
      <c r="H114" s="42" t="str">
        <f t="shared" si="73"/>
        <v>Dinko Knežević</v>
      </c>
      <c r="I114" s="42"/>
      <c r="J114" s="42"/>
      <c r="K114">
        <f t="shared" si="74"/>
        <v>19</v>
      </c>
      <c r="L114">
        <f t="shared" si="75"/>
        <v>18</v>
      </c>
    </row>
    <row r="115" spans="2:12">
      <c r="B115" s="16" t="s">
        <v>16</v>
      </c>
      <c r="C115" s="17">
        <v>0</v>
      </c>
      <c r="D115" s="17">
        <v>0</v>
      </c>
      <c r="E115" s="17">
        <v>49</v>
      </c>
      <c r="G115">
        <f t="shared" si="72"/>
        <v>28</v>
      </c>
      <c r="H115" s="42" t="str">
        <f t="shared" si="73"/>
        <v>Dragan Dragoljević</v>
      </c>
      <c r="I115" s="42"/>
      <c r="J115" s="42"/>
      <c r="K115">
        <f t="shared" si="74"/>
        <v>19</v>
      </c>
      <c r="L115">
        <f t="shared" si="75"/>
        <v>37</v>
      </c>
    </row>
    <row r="116" spans="2:12">
      <c r="B116" s="16" t="s">
        <v>21</v>
      </c>
      <c r="C116" s="17">
        <v>0</v>
      </c>
      <c r="D116" s="17">
        <v>0</v>
      </c>
      <c r="E116" s="17">
        <v>49</v>
      </c>
      <c r="G116">
        <f t="shared" si="72"/>
        <v>30</v>
      </c>
      <c r="H116" s="42" t="str">
        <f t="shared" si="73"/>
        <v>Ilija Ozdanovac</v>
      </c>
      <c r="I116" s="42"/>
      <c r="J116" s="42"/>
      <c r="K116">
        <f t="shared" si="74"/>
        <v>18</v>
      </c>
      <c r="L116">
        <f t="shared" si="75"/>
        <v>19</v>
      </c>
    </row>
    <row r="117" spans="2:12">
      <c r="B117" s="16" t="s">
        <v>20</v>
      </c>
      <c r="C117" s="17">
        <v>0</v>
      </c>
      <c r="D117" s="17">
        <v>0</v>
      </c>
      <c r="E117" s="17">
        <v>49</v>
      </c>
      <c r="G117">
        <f t="shared" si="72"/>
        <v>31</v>
      </c>
      <c r="H117" s="42" t="str">
        <f t="shared" si="73"/>
        <v>Nedjeljko Nedić</v>
      </c>
      <c r="I117" s="42"/>
      <c r="J117" s="42"/>
      <c r="K117">
        <f t="shared" si="74"/>
        <v>16</v>
      </c>
      <c r="L117">
        <f t="shared" si="75"/>
        <v>20</v>
      </c>
    </row>
    <row r="118" spans="2:12">
      <c r="B118" s="16" t="s">
        <v>26</v>
      </c>
      <c r="C118" s="17">
        <v>0</v>
      </c>
      <c r="D118" s="17">
        <v>0</v>
      </c>
      <c r="E118" s="17">
        <v>49</v>
      </c>
      <c r="G118">
        <f t="shared" si="72"/>
        <v>32</v>
      </c>
      <c r="H118" s="42" t="str">
        <f t="shared" si="73"/>
        <v>Maksim Antić</v>
      </c>
      <c r="I118" s="42"/>
      <c r="J118" s="42"/>
      <c r="K118">
        <f t="shared" si="74"/>
        <v>15</v>
      </c>
      <c r="L118">
        <f t="shared" si="75"/>
        <v>16</v>
      </c>
    </row>
    <row r="119" spans="2:12">
      <c r="B119" s="16" t="s">
        <v>48</v>
      </c>
      <c r="C119" s="17">
        <v>1276</v>
      </c>
      <c r="D119" s="17">
        <v>220</v>
      </c>
      <c r="E119" s="17">
        <v>1</v>
      </c>
      <c r="G119">
        <f t="shared" ref="G119:G145" si="76">O58</f>
        <v>33</v>
      </c>
      <c r="H119" s="42" t="str">
        <f t="shared" ref="H119:H145" si="77">B58</f>
        <v>Maksim Antić</v>
      </c>
      <c r="I119" s="42"/>
      <c r="J119" s="42"/>
      <c r="K119">
        <f t="shared" si="74"/>
        <v>13</v>
      </c>
      <c r="L119">
        <f t="shared" si="75"/>
        <v>48</v>
      </c>
    </row>
    <row r="120" spans="2:12">
      <c r="G120">
        <f t="shared" si="76"/>
        <v>34</v>
      </c>
      <c r="H120" s="42" t="str">
        <f t="shared" si="77"/>
        <v>Nedjeljko Nedić</v>
      </c>
      <c r="I120" s="42"/>
      <c r="J120" s="42"/>
      <c r="K120">
        <f t="shared" si="74"/>
        <v>12</v>
      </c>
      <c r="L120">
        <f t="shared" si="75"/>
        <v>2</v>
      </c>
    </row>
    <row r="121" spans="2:12">
      <c r="G121">
        <f t="shared" si="76"/>
        <v>34</v>
      </c>
      <c r="H121" s="42" t="str">
        <f t="shared" si="77"/>
        <v>Nebojša Dragomirović</v>
      </c>
      <c r="I121" s="42"/>
      <c r="J121" s="42"/>
      <c r="K121">
        <f t="shared" si="74"/>
        <v>12</v>
      </c>
      <c r="L121">
        <f t="shared" si="75"/>
        <v>3</v>
      </c>
    </row>
    <row r="122" spans="2:12">
      <c r="G122">
        <f t="shared" si="76"/>
        <v>36</v>
      </c>
      <c r="H122" s="42" t="str">
        <f t="shared" si="77"/>
        <v>Dragan Ivanovski</v>
      </c>
      <c r="I122" s="42"/>
      <c r="J122" s="42"/>
      <c r="K122">
        <f t="shared" si="74"/>
        <v>11</v>
      </c>
      <c r="L122">
        <f t="shared" si="75"/>
        <v>47</v>
      </c>
    </row>
    <row r="123" spans="2:12">
      <c r="G123">
        <f t="shared" si="76"/>
        <v>37</v>
      </c>
      <c r="H123" s="42" t="str">
        <f t="shared" si="77"/>
        <v>Dragan Ivanovski</v>
      </c>
      <c r="I123" s="42"/>
      <c r="J123" s="42"/>
      <c r="K123">
        <f t="shared" si="74"/>
        <v>8</v>
      </c>
      <c r="L123">
        <f t="shared" si="75"/>
        <v>23</v>
      </c>
    </row>
    <row r="124" spans="2:12">
      <c r="G124">
        <f t="shared" si="76"/>
        <v>37</v>
      </c>
      <c r="H124" s="42" t="str">
        <f t="shared" si="77"/>
        <v>Aladin Mahmutović</v>
      </c>
      <c r="I124" s="42"/>
      <c r="J124" s="42"/>
      <c r="K124">
        <f t="shared" si="74"/>
        <v>8</v>
      </c>
      <c r="L124">
        <f t="shared" si="75"/>
        <v>45</v>
      </c>
    </row>
    <row r="125" spans="2:12">
      <c r="G125">
        <f t="shared" si="76"/>
        <v>39</v>
      </c>
      <c r="H125" s="42" t="str">
        <f t="shared" si="77"/>
        <v>Radoja Racanović</v>
      </c>
      <c r="I125" s="42"/>
      <c r="J125" s="42"/>
      <c r="K125">
        <f t="shared" si="74"/>
        <v>7</v>
      </c>
      <c r="L125">
        <f t="shared" si="75"/>
        <v>9</v>
      </c>
    </row>
    <row r="126" spans="2:12">
      <c r="G126">
        <f t="shared" si="76"/>
        <v>39</v>
      </c>
      <c r="H126" s="42" t="str">
        <f t="shared" si="77"/>
        <v>Zlatan Pupezin</v>
      </c>
      <c r="I126" s="42"/>
      <c r="J126" s="42"/>
      <c r="K126">
        <f t="shared" si="74"/>
        <v>7</v>
      </c>
      <c r="L126">
        <f t="shared" si="75"/>
        <v>27</v>
      </c>
    </row>
    <row r="127" spans="2:12">
      <c r="G127">
        <f t="shared" si="76"/>
        <v>41</v>
      </c>
      <c r="H127" s="42" t="str">
        <f t="shared" si="77"/>
        <v>Božidar Šimundža</v>
      </c>
      <c r="I127" s="42"/>
      <c r="J127" s="42"/>
      <c r="K127">
        <f t="shared" si="74"/>
        <v>6</v>
      </c>
      <c r="L127">
        <f t="shared" si="75"/>
        <v>40</v>
      </c>
    </row>
    <row r="128" spans="2:12">
      <c r="G128">
        <f t="shared" si="76"/>
        <v>42</v>
      </c>
      <c r="H128" s="42" t="str">
        <f t="shared" si="77"/>
        <v>Dinko Knežević</v>
      </c>
      <c r="I128" s="42"/>
      <c r="J128" s="42"/>
      <c r="K128">
        <f t="shared" si="74"/>
        <v>5</v>
      </c>
      <c r="L128">
        <f t="shared" si="75"/>
        <v>41</v>
      </c>
    </row>
    <row r="129" spans="7:12">
      <c r="G129">
        <f t="shared" si="76"/>
        <v>42</v>
      </c>
      <c r="H129" s="42" t="str">
        <f t="shared" si="77"/>
        <v>Tihomir Cindrić</v>
      </c>
      <c r="I129" s="42"/>
      <c r="J129" s="42"/>
      <c r="K129">
        <f t="shared" si="74"/>
        <v>5</v>
      </c>
      <c r="L129">
        <f t="shared" si="75"/>
        <v>56</v>
      </c>
    </row>
    <row r="130" spans="7:12">
      <c r="G130">
        <f t="shared" si="76"/>
        <v>44</v>
      </c>
      <c r="H130" s="42" t="str">
        <f t="shared" si="77"/>
        <v>Jovan Nedić</v>
      </c>
      <c r="I130" s="42"/>
      <c r="J130" s="42"/>
      <c r="K130">
        <f t="shared" si="74"/>
        <v>4</v>
      </c>
      <c r="L130">
        <f t="shared" si="75"/>
        <v>52</v>
      </c>
    </row>
    <row r="131" spans="7:12">
      <c r="G131">
        <f t="shared" si="76"/>
        <v>45</v>
      </c>
      <c r="H131" s="42" t="str">
        <f t="shared" si="77"/>
        <v>Tihomir Cindrić</v>
      </c>
      <c r="I131" s="42"/>
      <c r="J131" s="42"/>
      <c r="K131">
        <f t="shared" si="74"/>
        <v>3</v>
      </c>
      <c r="L131">
        <f t="shared" si="75"/>
        <v>14</v>
      </c>
    </row>
    <row r="132" spans="7:12">
      <c r="G132">
        <f t="shared" si="76"/>
        <v>46</v>
      </c>
      <c r="H132" s="42" t="str">
        <f t="shared" si="77"/>
        <v>Luka Pavičić</v>
      </c>
      <c r="I132" s="42"/>
      <c r="J132" s="42"/>
      <c r="K132">
        <f t="shared" si="74"/>
        <v>1</v>
      </c>
      <c r="L132">
        <f t="shared" si="75"/>
        <v>21</v>
      </c>
    </row>
    <row r="133" spans="7:12">
      <c r="G133">
        <f t="shared" si="76"/>
        <v>46</v>
      </c>
      <c r="H133" s="42" t="str">
        <f t="shared" si="77"/>
        <v>Boris Nazansky</v>
      </c>
      <c r="I133" s="42"/>
      <c r="J133" s="42"/>
      <c r="K133">
        <f t="shared" si="74"/>
        <v>1</v>
      </c>
      <c r="L133">
        <f t="shared" si="75"/>
        <v>29</v>
      </c>
    </row>
    <row r="134" spans="7:12">
      <c r="G134">
        <f t="shared" si="76"/>
        <v>46</v>
      </c>
      <c r="H134" s="42" t="str">
        <f t="shared" si="77"/>
        <v>Branko Milovanović</v>
      </c>
      <c r="I134" s="42"/>
      <c r="J134" s="42"/>
      <c r="K134">
        <f t="shared" si="74"/>
        <v>1</v>
      </c>
      <c r="L134">
        <f t="shared" si="75"/>
        <v>36</v>
      </c>
    </row>
    <row r="135" spans="7:12">
      <c r="G135">
        <f t="shared" si="76"/>
        <v>49</v>
      </c>
      <c r="H135" s="42" t="str">
        <f t="shared" si="77"/>
        <v>Branko Milovanović</v>
      </c>
      <c r="I135" s="42"/>
      <c r="J135" s="42"/>
      <c r="K135">
        <f t="shared" si="74"/>
        <v>0</v>
      </c>
      <c r="L135">
        <f t="shared" si="75"/>
        <v>4</v>
      </c>
    </row>
    <row r="136" spans="7:12">
      <c r="G136">
        <f t="shared" si="76"/>
        <v>49</v>
      </c>
      <c r="H136" s="42" t="str">
        <f t="shared" si="77"/>
        <v>Mesud Malkoč</v>
      </c>
      <c r="I136" s="42"/>
      <c r="J136" s="42"/>
      <c r="K136">
        <f t="shared" si="74"/>
        <v>0</v>
      </c>
      <c r="L136">
        <f t="shared" si="75"/>
        <v>5</v>
      </c>
    </row>
    <row r="137" spans="7:12">
      <c r="G137">
        <f t="shared" si="76"/>
        <v>49</v>
      </c>
      <c r="H137" s="42" t="str">
        <f t="shared" si="77"/>
        <v>Živko Barišić</v>
      </c>
      <c r="I137" s="42"/>
      <c r="J137" s="42"/>
      <c r="K137">
        <f t="shared" si="74"/>
        <v>0</v>
      </c>
      <c r="L137">
        <f t="shared" si="75"/>
        <v>12</v>
      </c>
    </row>
    <row r="138" spans="7:12">
      <c r="G138">
        <f t="shared" si="76"/>
        <v>49</v>
      </c>
      <c r="H138" s="42" t="str">
        <f t="shared" si="77"/>
        <v>Maksim Antić</v>
      </c>
      <c r="I138" s="42"/>
      <c r="J138" s="42"/>
      <c r="K138">
        <f t="shared" si="74"/>
        <v>0</v>
      </c>
      <c r="L138">
        <f t="shared" si="75"/>
        <v>15</v>
      </c>
    </row>
    <row r="139" spans="7:12">
      <c r="G139">
        <f t="shared" si="76"/>
        <v>49</v>
      </c>
      <c r="H139" s="42" t="str">
        <f t="shared" si="77"/>
        <v>Tomislav Majsec</v>
      </c>
      <c r="I139" s="42"/>
      <c r="J139" s="42"/>
      <c r="K139">
        <f t="shared" si="74"/>
        <v>0</v>
      </c>
      <c r="L139">
        <f t="shared" si="75"/>
        <v>24</v>
      </c>
    </row>
    <row r="140" spans="7:12">
      <c r="G140">
        <f t="shared" si="76"/>
        <v>49</v>
      </c>
      <c r="H140" s="42" t="str">
        <f t="shared" si="77"/>
        <v>Jovan Novaković</v>
      </c>
      <c r="I140" s="42"/>
      <c r="J140" s="42"/>
      <c r="K140">
        <f t="shared" si="74"/>
        <v>0</v>
      </c>
      <c r="L140">
        <f t="shared" si="75"/>
        <v>35</v>
      </c>
    </row>
    <row r="141" spans="7:12">
      <c r="G141">
        <f t="shared" si="76"/>
        <v>49</v>
      </c>
      <c r="H141" s="42" t="str">
        <f t="shared" si="77"/>
        <v>Tihomir Cindrić</v>
      </c>
      <c r="I141" s="42"/>
      <c r="J141" s="42"/>
      <c r="K141">
        <f t="shared" si="74"/>
        <v>0</v>
      </c>
      <c r="L141">
        <f t="shared" si="75"/>
        <v>38</v>
      </c>
    </row>
    <row r="142" spans="7:12">
      <c r="G142">
        <f t="shared" si="76"/>
        <v>49</v>
      </c>
      <c r="H142" s="42" t="str">
        <f t="shared" si="77"/>
        <v>Ilija Ozdanovac</v>
      </c>
      <c r="I142" s="42"/>
      <c r="J142" s="42"/>
      <c r="K142">
        <f t="shared" si="74"/>
        <v>0</v>
      </c>
      <c r="L142">
        <f t="shared" si="75"/>
        <v>46</v>
      </c>
    </row>
    <row r="143" spans="7:12">
      <c r="G143">
        <f t="shared" si="76"/>
        <v>49</v>
      </c>
      <c r="H143" s="42" t="str">
        <f t="shared" si="77"/>
        <v>Boris Babić</v>
      </c>
      <c r="I143" s="42"/>
      <c r="J143" s="42"/>
      <c r="K143">
        <f t="shared" si="74"/>
        <v>0</v>
      </c>
      <c r="L143">
        <f t="shared" si="75"/>
        <v>54</v>
      </c>
    </row>
    <row r="144" spans="7:12">
      <c r="G144">
        <f t="shared" si="76"/>
        <v>49</v>
      </c>
      <c r="H144" s="42" t="str">
        <f t="shared" si="77"/>
        <v>Dinko Knežević</v>
      </c>
      <c r="I144" s="42"/>
      <c r="J144" s="42"/>
      <c r="K144">
        <f t="shared" si="74"/>
        <v>0</v>
      </c>
      <c r="L144">
        <f t="shared" si="75"/>
        <v>55</v>
      </c>
    </row>
    <row r="145" spans="7:12">
      <c r="G145">
        <f t="shared" si="76"/>
        <v>49</v>
      </c>
      <c r="H145" s="42" t="str">
        <f t="shared" si="77"/>
        <v>Branko Milovanović</v>
      </c>
      <c r="I145" s="42"/>
      <c r="J145" s="42"/>
      <c r="K145">
        <f t="shared" si="74"/>
        <v>0</v>
      </c>
      <c r="L145">
        <f t="shared" si="75"/>
        <v>57</v>
      </c>
    </row>
    <row r="146" spans="7:12">
      <c r="H146" s="42"/>
      <c r="I146" s="42"/>
      <c r="J146" s="42"/>
    </row>
  </sheetData>
  <sortState ref="A26:P84">
    <sortCondition descending="1" ref="N26:N84"/>
  </sortState>
  <mergeCells count="62">
    <mergeCell ref="H134:J134"/>
    <mergeCell ref="H123:J123"/>
    <mergeCell ref="H124:J124"/>
    <mergeCell ref="H125:J125"/>
    <mergeCell ref="H126:J126"/>
    <mergeCell ref="H127:J127"/>
    <mergeCell ref="H129:J129"/>
    <mergeCell ref="H130:J130"/>
    <mergeCell ref="H131:J131"/>
    <mergeCell ref="H132:J132"/>
    <mergeCell ref="H133:J133"/>
    <mergeCell ref="H145:J145"/>
    <mergeCell ref="H146:J146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28:J128"/>
    <mergeCell ref="H117:J117"/>
    <mergeCell ref="H118:J118"/>
    <mergeCell ref="H119:J119"/>
    <mergeCell ref="H120:J120"/>
    <mergeCell ref="H121:J121"/>
    <mergeCell ref="H122:J122"/>
    <mergeCell ref="H116:J116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04:J104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92:J92"/>
    <mergeCell ref="N14:O17"/>
    <mergeCell ref="H87:J87"/>
    <mergeCell ref="H88:J88"/>
    <mergeCell ref="H89:J89"/>
    <mergeCell ref="H90:J90"/>
    <mergeCell ref="H91:J91"/>
    <mergeCell ref="H86:J86"/>
  </mergeCells>
  <conditionalFormatting sqref="C26:L84">
    <cfRule type="cellIs" dxfId="17" priority="20" operator="greaterThan">
      <formula>0</formula>
    </cfRule>
    <cfRule type="cellIs" dxfId="16" priority="21" operator="equal">
      <formula>0</formula>
    </cfRule>
  </conditionalFormatting>
  <conditionalFormatting sqref="C2:L23">
    <cfRule type="cellIs" dxfId="15" priority="17" operator="equal">
      <formula>$O$5</formula>
    </cfRule>
    <cfRule type="cellIs" dxfId="14" priority="18" operator="equal">
      <formula>$O$4</formula>
    </cfRule>
    <cfRule type="cellIs" dxfId="13" priority="19" operator="equal">
      <formula>$O$3</formula>
    </cfRule>
    <cfRule type="cellIs" dxfId="12" priority="1" operator="equal">
      <formula>$O$13</formula>
    </cfRule>
  </conditionalFormatting>
  <conditionalFormatting sqref="P26:P84">
    <cfRule type="cellIs" dxfId="11" priority="15" operator="equal">
      <formula>"Da"</formula>
    </cfRule>
  </conditionalFormatting>
  <conditionalFormatting sqref="R2:AM2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:O6">
    <cfRule type="cellIs" dxfId="10" priority="11" operator="equal">
      <formula>$O$5</formula>
    </cfRule>
    <cfRule type="cellIs" dxfId="9" priority="12" operator="equal">
      <formula>$O$4</formula>
    </cfRule>
    <cfRule type="cellIs" dxfId="8" priority="13" operator="equal">
      <formula>$O$3</formula>
    </cfRule>
  </conditionalFormatting>
  <conditionalFormatting sqref="O3">
    <cfRule type="cellIs" dxfId="7" priority="6" operator="equal">
      <formula>$O$6</formula>
    </cfRule>
    <cfRule type="cellIs" dxfId="6" priority="7" operator="equal">
      <formula>$O$5</formula>
    </cfRule>
    <cfRule type="cellIs" dxfId="5" priority="8" operator="equal">
      <formula>$O$4</formula>
    </cfRule>
    <cfRule type="cellIs" dxfId="4" priority="9" operator="equal">
      <formula>$O$3</formula>
    </cfRule>
  </conditionalFormatting>
  <conditionalFormatting sqref="O4">
    <cfRule type="cellIs" dxfId="3" priority="2" operator="equal">
      <formula>$O$6</formula>
    </cfRule>
    <cfRule type="cellIs" dxfId="2" priority="3" operator="equal">
      <formula>$O$5</formula>
    </cfRule>
    <cfRule type="cellIs" dxfId="1" priority="4" operator="equal">
      <formula>$O$4</formula>
    </cfRule>
    <cfRule type="cellIs" dxfId="0" priority="5" operator="equal">
      <formula>$O$3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Tonci</dc:creator>
  <cp:lastModifiedBy>Admin</cp:lastModifiedBy>
  <dcterms:created xsi:type="dcterms:W3CDTF">2016-10-04T15:16:42Z</dcterms:created>
  <dcterms:modified xsi:type="dcterms:W3CDTF">2016-10-05T15:44:48Z</dcterms:modified>
</cp:coreProperties>
</file>